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== Excel - priklady\---  == SEDUO ==--\=06\"/>
    </mc:Choice>
  </mc:AlternateContent>
  <bookViews>
    <workbookView xWindow="0" yWindow="0" windowWidth="19140" windowHeight="7500"/>
  </bookViews>
  <sheets>
    <sheet name="Úvod" sheetId="9" r:id="rId1"/>
    <sheet name="Data" sheetId="8" r:id="rId2"/>
    <sheet name="Konstanty" sheetId="10" r:id="rId3"/>
    <sheet name="Konstanty (2)" sheetId="15" r:id="rId4"/>
    <sheet name="PF - pevná hodnota" sheetId="14" r:id="rId5"/>
    <sheet name="PF - Pruhy-Opakovat" sheetId="16" r:id="rId6"/>
    <sheet name="PF -Patby stav" sheetId="18" r:id="rId7"/>
    <sheet name="PF - nad průměr" sheetId="19" r:id="rId8"/>
    <sheet name="PF -jedinečné" sheetId="20" r:id="rId9"/>
    <sheet name="Tip - celý řádek" sheetId="21" r:id="rId10"/>
  </sheets>
  <definedNames>
    <definedName name="Kategorie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21" l="1"/>
  <c r="F36" i="21"/>
  <c r="L35" i="21"/>
  <c r="F35" i="21"/>
  <c r="L34" i="21"/>
  <c r="F34" i="21"/>
  <c r="L33" i="21"/>
  <c r="F33" i="21"/>
  <c r="L32" i="21"/>
  <c r="F32" i="21"/>
  <c r="L31" i="21"/>
  <c r="F31" i="21"/>
  <c r="L30" i="21"/>
  <c r="F30" i="21"/>
  <c r="L29" i="21"/>
  <c r="F29" i="21"/>
  <c r="L28" i="21"/>
  <c r="F28" i="21"/>
  <c r="L27" i="21"/>
  <c r="F27" i="21"/>
  <c r="L26" i="21"/>
  <c r="F26" i="21"/>
  <c r="L25" i="21"/>
  <c r="F25" i="21"/>
  <c r="L24" i="21"/>
  <c r="F24" i="21"/>
  <c r="L23" i="21"/>
  <c r="F23" i="21"/>
  <c r="L22" i="21"/>
  <c r="F22" i="21"/>
  <c r="L21" i="21"/>
  <c r="F21" i="21"/>
  <c r="L20" i="21"/>
  <c r="F20" i="21"/>
  <c r="L19" i="21"/>
  <c r="F19" i="21"/>
  <c r="L18" i="21"/>
  <c r="F18" i="21"/>
  <c r="L17" i="21"/>
  <c r="F17" i="21"/>
  <c r="L16" i="21"/>
  <c r="F16" i="21"/>
  <c r="L15" i="21"/>
  <c r="F15" i="21"/>
  <c r="L14" i="21"/>
  <c r="F14" i="21"/>
  <c r="L13" i="21"/>
  <c r="F13" i="21"/>
  <c r="L12" i="21"/>
  <c r="F12" i="21"/>
  <c r="L11" i="21"/>
  <c r="F11" i="21"/>
  <c r="L10" i="21"/>
  <c r="F10" i="21"/>
  <c r="L9" i="21"/>
  <c r="F9" i="21"/>
  <c r="L8" i="21"/>
  <c r="F8" i="21"/>
  <c r="L7" i="21"/>
  <c r="F7" i="21"/>
  <c r="C3" i="21"/>
  <c r="I35" i="21" s="1"/>
  <c r="L36" i="20"/>
  <c r="F36" i="20"/>
  <c r="L35" i="20"/>
  <c r="F35" i="20"/>
  <c r="L34" i="20"/>
  <c r="F34" i="20"/>
  <c r="L33" i="20"/>
  <c r="F33" i="20"/>
  <c r="L32" i="20"/>
  <c r="F32" i="20"/>
  <c r="L31" i="20"/>
  <c r="F31" i="20"/>
  <c r="L30" i="20"/>
  <c r="F30" i="20"/>
  <c r="L29" i="20"/>
  <c r="F29" i="20"/>
  <c r="L28" i="20"/>
  <c r="F28" i="20"/>
  <c r="L27" i="20"/>
  <c r="F27" i="20"/>
  <c r="L26" i="20"/>
  <c r="F26" i="20"/>
  <c r="L25" i="20"/>
  <c r="F25" i="20"/>
  <c r="L24" i="20"/>
  <c r="F24" i="20"/>
  <c r="L23" i="20"/>
  <c r="F23" i="20"/>
  <c r="L22" i="20"/>
  <c r="F22" i="20"/>
  <c r="L21" i="20"/>
  <c r="F21" i="20"/>
  <c r="L20" i="20"/>
  <c r="F20" i="20"/>
  <c r="L19" i="20"/>
  <c r="F19" i="20"/>
  <c r="L18" i="20"/>
  <c r="F18" i="20"/>
  <c r="L17" i="20"/>
  <c r="F17" i="20"/>
  <c r="L16" i="20"/>
  <c r="F16" i="20"/>
  <c r="L15" i="20"/>
  <c r="F15" i="20"/>
  <c r="L14" i="20"/>
  <c r="F14" i="20"/>
  <c r="L13" i="20"/>
  <c r="F13" i="20"/>
  <c r="L12" i="20"/>
  <c r="F12" i="20"/>
  <c r="L11" i="20"/>
  <c r="F11" i="20"/>
  <c r="L10" i="20"/>
  <c r="F10" i="20"/>
  <c r="L9" i="20"/>
  <c r="F9" i="20"/>
  <c r="L8" i="20"/>
  <c r="F8" i="20"/>
  <c r="L7" i="20"/>
  <c r="F7" i="20"/>
  <c r="C3" i="20"/>
  <c r="I35" i="20" s="1"/>
  <c r="L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C3" i="19"/>
  <c r="I36" i="19" s="1"/>
  <c r="C3" i="18"/>
  <c r="I8" i="18" s="1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7" i="16"/>
  <c r="I10" i="21" l="1"/>
  <c r="I26" i="21"/>
  <c r="I30" i="21"/>
  <c r="I18" i="21"/>
  <c r="I34" i="21"/>
  <c r="I14" i="21"/>
  <c r="I22" i="21"/>
  <c r="I9" i="21"/>
  <c r="I13" i="21"/>
  <c r="I17" i="21"/>
  <c r="I21" i="21"/>
  <c r="I25" i="21"/>
  <c r="I29" i="21"/>
  <c r="I33" i="21"/>
  <c r="I8" i="21"/>
  <c r="I12" i="21"/>
  <c r="I16" i="21"/>
  <c r="I20" i="21"/>
  <c r="I24" i="21"/>
  <c r="I28" i="21"/>
  <c r="I32" i="21"/>
  <c r="I36" i="21"/>
  <c r="I7" i="21"/>
  <c r="I11" i="21"/>
  <c r="I15" i="21"/>
  <c r="I19" i="21"/>
  <c r="I23" i="21"/>
  <c r="I27" i="21"/>
  <c r="I31" i="21"/>
  <c r="I10" i="20"/>
  <c r="I26" i="20"/>
  <c r="I14" i="20"/>
  <c r="I30" i="20"/>
  <c r="I18" i="20"/>
  <c r="I34" i="20"/>
  <c r="I22" i="20"/>
  <c r="I9" i="20"/>
  <c r="I13" i="20"/>
  <c r="I17" i="20"/>
  <c r="I21" i="20"/>
  <c r="I25" i="20"/>
  <c r="I29" i="20"/>
  <c r="I33" i="20"/>
  <c r="I8" i="20"/>
  <c r="I12" i="20"/>
  <c r="I16" i="20"/>
  <c r="I20" i="20"/>
  <c r="I24" i="20"/>
  <c r="I28" i="20"/>
  <c r="I32" i="20"/>
  <c r="I36" i="20"/>
  <c r="I7" i="20"/>
  <c r="I11" i="20"/>
  <c r="I15" i="20"/>
  <c r="I19" i="20"/>
  <c r="I23" i="20"/>
  <c r="I27" i="20"/>
  <c r="I31" i="20"/>
  <c r="I15" i="19"/>
  <c r="I23" i="19"/>
  <c r="I31" i="19"/>
  <c r="I7" i="19"/>
  <c r="I13" i="19"/>
  <c r="I21" i="19"/>
  <c r="I29" i="19"/>
  <c r="I11" i="19"/>
  <c r="I19" i="19"/>
  <c r="I27" i="19"/>
  <c r="I35" i="19"/>
  <c r="I9" i="19"/>
  <c r="I17" i="19"/>
  <c r="I25" i="19"/>
  <c r="I33" i="19"/>
  <c r="I31" i="18"/>
  <c r="I27" i="18"/>
  <c r="I8" i="19"/>
  <c r="I10" i="19"/>
  <c r="I12" i="19"/>
  <c r="I14" i="19"/>
  <c r="I16" i="19"/>
  <c r="I18" i="19"/>
  <c r="I20" i="19"/>
  <c r="I22" i="19"/>
  <c r="I24" i="19"/>
  <c r="I26" i="19"/>
  <c r="I28" i="19"/>
  <c r="I30" i="19"/>
  <c r="I32" i="19"/>
  <c r="I34" i="19"/>
  <c r="I23" i="18"/>
  <c r="I35" i="18"/>
  <c r="I19" i="18"/>
  <c r="I15" i="18"/>
  <c r="I11" i="18"/>
  <c r="I34" i="18"/>
  <c r="I30" i="18"/>
  <c r="I26" i="18"/>
  <c r="I22" i="18"/>
  <c r="I18" i="18"/>
  <c r="I14" i="18"/>
  <c r="I10" i="18"/>
  <c r="I33" i="18"/>
  <c r="I29" i="18"/>
  <c r="I25" i="18"/>
  <c r="I21" i="18"/>
  <c r="I17" i="18"/>
  <c r="I13" i="18"/>
  <c r="I9" i="18"/>
  <c r="I36" i="18"/>
  <c r="I32" i="18"/>
  <c r="I28" i="18"/>
  <c r="I24" i="18"/>
  <c r="I20" i="18"/>
  <c r="I16" i="18"/>
  <c r="I12" i="18"/>
  <c r="I7" i="18"/>
</calcChain>
</file>

<file path=xl/comments1.xml><?xml version="1.0" encoding="utf-8"?>
<comments xmlns="http://schemas.openxmlformats.org/spreadsheetml/2006/main">
  <authors>
    <author>PAvel LAsak</author>
  </authors>
  <commentList>
    <comment ref="F6" authorId="0" shapeId="0">
      <text>
        <r>
          <rPr>
            <b/>
            <sz val="9"/>
            <color indexed="81"/>
            <rFont val="Tahoma"/>
            <family val="2"/>
            <charset val="238"/>
          </rPr>
          <t>PAvel LAsak:</t>
        </r>
        <r>
          <rPr>
            <sz val="9"/>
            <color indexed="81"/>
            <rFont val="Tahoma"/>
            <family val="2"/>
            <charset val="238"/>
          </rPr>
          <t xml:space="preserve">
Písmo Wingdings</t>
        </r>
      </text>
    </comment>
  </commentList>
</comments>
</file>

<file path=xl/comments2.xml><?xml version="1.0" encoding="utf-8"?>
<comments xmlns="http://schemas.openxmlformats.org/spreadsheetml/2006/main">
  <authors>
    <author>PAvel LAsak</author>
  </authors>
  <commentList>
    <comment ref="F6" authorId="0" shapeId="0">
      <text>
        <r>
          <rPr>
            <b/>
            <sz val="9"/>
            <color indexed="81"/>
            <rFont val="Tahoma"/>
            <family val="2"/>
            <charset val="238"/>
          </rPr>
          <t>PAvel LAsak:</t>
        </r>
        <r>
          <rPr>
            <sz val="9"/>
            <color indexed="81"/>
            <rFont val="Tahoma"/>
            <family val="2"/>
            <charset val="238"/>
          </rPr>
          <t xml:space="preserve">
Písmo Wingdings</t>
        </r>
      </text>
    </comment>
  </commentList>
</comments>
</file>

<file path=xl/comments3.xml><?xml version="1.0" encoding="utf-8"?>
<comments xmlns="http://schemas.openxmlformats.org/spreadsheetml/2006/main">
  <authors>
    <author>PAvel LAsak</author>
  </authors>
  <commentList>
    <comment ref="F6" authorId="0" shapeId="0">
      <text>
        <r>
          <rPr>
            <b/>
            <sz val="9"/>
            <color indexed="81"/>
            <rFont val="Tahoma"/>
            <family val="2"/>
            <charset val="238"/>
          </rPr>
          <t>PAvel LAsak:</t>
        </r>
        <r>
          <rPr>
            <sz val="9"/>
            <color indexed="81"/>
            <rFont val="Tahoma"/>
            <family val="2"/>
            <charset val="238"/>
          </rPr>
          <t xml:space="preserve">
Písmo Wingdings</t>
        </r>
      </text>
    </comment>
  </commentList>
</comments>
</file>

<file path=xl/comments4.xml><?xml version="1.0" encoding="utf-8"?>
<comments xmlns="http://schemas.openxmlformats.org/spreadsheetml/2006/main">
  <authors>
    <author>PAvel LAsak</author>
  </authors>
  <commentList>
    <comment ref="F6" authorId="0" shapeId="0">
      <text>
        <r>
          <rPr>
            <b/>
            <sz val="9"/>
            <color indexed="81"/>
            <rFont val="Tahoma"/>
            <family val="2"/>
            <charset val="238"/>
          </rPr>
          <t>PAvel LAsak:</t>
        </r>
        <r>
          <rPr>
            <sz val="9"/>
            <color indexed="81"/>
            <rFont val="Tahoma"/>
            <family val="2"/>
            <charset val="238"/>
          </rPr>
          <t xml:space="preserve">
Písmo Wingdings</t>
        </r>
      </text>
    </comment>
  </commentList>
</comments>
</file>

<file path=xl/comments5.xml><?xml version="1.0" encoding="utf-8"?>
<comments xmlns="http://schemas.openxmlformats.org/spreadsheetml/2006/main">
  <authors>
    <author>PAvel LAsak</author>
  </authors>
  <commentList>
    <comment ref="F6" authorId="0" shapeId="0">
      <text>
        <r>
          <rPr>
            <b/>
            <sz val="9"/>
            <color indexed="81"/>
            <rFont val="Tahoma"/>
            <family val="2"/>
            <charset val="238"/>
          </rPr>
          <t>PAvel LAsak:</t>
        </r>
        <r>
          <rPr>
            <sz val="9"/>
            <color indexed="81"/>
            <rFont val="Tahoma"/>
            <family val="2"/>
            <charset val="238"/>
          </rPr>
          <t xml:space="preserve">
Písmo Wingdings</t>
        </r>
      </text>
    </comment>
  </commentList>
</comments>
</file>

<file path=xl/sharedStrings.xml><?xml version="1.0" encoding="utf-8"?>
<sst xmlns="http://schemas.openxmlformats.org/spreadsheetml/2006/main" count="757" uniqueCount="72">
  <si>
    <t>Pavel Lasák</t>
  </si>
  <si>
    <t>http://bit.ly/ExcelSeduo</t>
  </si>
  <si>
    <t>http://bit.ly/pivotkySeduo</t>
  </si>
  <si>
    <t>id</t>
  </si>
  <si>
    <t>Prodejna</t>
  </si>
  <si>
    <t xml:space="preserve">Kategorie </t>
  </si>
  <si>
    <t xml:space="preserve">Produkt </t>
  </si>
  <si>
    <t>Ks</t>
  </si>
  <si>
    <t>Cena</t>
  </si>
  <si>
    <t>Krno</t>
  </si>
  <si>
    <t>Hokej</t>
  </si>
  <si>
    <t>Helma</t>
  </si>
  <si>
    <t>Golf</t>
  </si>
  <si>
    <t>Hůl</t>
  </si>
  <si>
    <t>Míček</t>
  </si>
  <si>
    <t>Chránče</t>
  </si>
  <si>
    <t>Boty</t>
  </si>
  <si>
    <t>PinkPong</t>
  </si>
  <si>
    <t>Lopta</t>
  </si>
  <si>
    <t>Pálka</t>
  </si>
  <si>
    <t>Fotbal</t>
  </si>
  <si>
    <t>Kopačky</t>
  </si>
  <si>
    <t>Horolezectví</t>
  </si>
  <si>
    <t>Karabina</t>
  </si>
  <si>
    <t>Sedák</t>
  </si>
  <si>
    <t>Osma</t>
  </si>
  <si>
    <t>Brusle</t>
  </si>
  <si>
    <t>Trenér</t>
  </si>
  <si>
    <t>Kopačák</t>
  </si>
  <si>
    <t>Puk</t>
  </si>
  <si>
    <t>Lano</t>
  </si>
  <si>
    <t>Síť</t>
  </si>
  <si>
    <t>Kuželky</t>
  </si>
  <si>
    <t>Kuželka</t>
  </si>
  <si>
    <t>Brno</t>
  </si>
  <si>
    <t>Leštidlo</t>
  </si>
  <si>
    <t>Bagl</t>
  </si>
  <si>
    <t>Dres</t>
  </si>
  <si>
    <t>Datum splatnosti</t>
  </si>
  <si>
    <t>Datum zaplacení</t>
  </si>
  <si>
    <t>Aktuální den</t>
  </si>
  <si>
    <t>Kvalita</t>
  </si>
  <si>
    <t>zaplatil v termínu</t>
  </si>
  <si>
    <t>zaplatil po termínu</t>
  </si>
  <si>
    <t>po splatnosti</t>
  </si>
  <si>
    <t>čeká na zaplacení</t>
  </si>
  <si>
    <t>Stavy faktury</t>
  </si>
  <si>
    <t xml:space="preserve">Jak na Excel </t>
  </si>
  <si>
    <t>Cvičení, která vás prověří</t>
  </si>
  <si>
    <t>V čem se tímhle cvičením zlepšíte?</t>
  </si>
  <si>
    <t>Lektor, expert na Microsoft Excel, držitel prestižního ocenění Microsoftu MVP v České republice</t>
  </si>
  <si>
    <t>Další on line kurzy na SEDUO:</t>
  </si>
  <si>
    <t>Excel základní</t>
  </si>
  <si>
    <t>Maxikurz (7 hodin)</t>
  </si>
  <si>
    <t>http://bit.ly/MaxiKurzExcel</t>
  </si>
  <si>
    <t>Kontingenční tabulky</t>
  </si>
  <si>
    <t xml:space="preserve">a mnoho dalších kurzů …       </t>
  </si>
  <si>
    <t>Další informace ke cvičení:</t>
  </si>
  <si>
    <t>http://www.seduo.cz</t>
  </si>
  <si>
    <t>Copyright, SEDUO 2017</t>
  </si>
  <si>
    <t>Výpočty v buňkách podle podmínek</t>
  </si>
  <si>
    <t>Funkce OPAKOVAT</t>
  </si>
  <si>
    <t>http://office.lasakovi.com/excel/formatovani/ms-excel-podminene-formatovani-priklady/</t>
  </si>
  <si>
    <t>http://office.lasakovi.com/excel/domu/podminene-formatovani-excel-2010-zaklady/</t>
  </si>
  <si>
    <t>Praha</t>
  </si>
  <si>
    <t>Výběr prodejny</t>
  </si>
  <si>
    <t>Opakovat</t>
  </si>
  <si>
    <t>Dnes</t>
  </si>
  <si>
    <t>Obrat</t>
  </si>
  <si>
    <t>Praktická aplikace podmíněného formátování (jedinečné hodnoty, datové pruhy)</t>
  </si>
  <si>
    <t>06: Design využitím funkcí a podmíněného formátování</t>
  </si>
  <si>
    <t>Platba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</si>
</sst>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20"/>
      <name val="Arial CE"/>
      <charset val="238"/>
    </font>
    <font>
      <sz val="11"/>
      <name val="Arial CE"/>
      <charset val="238"/>
    </font>
    <font>
      <b/>
      <sz val="10"/>
      <name val="Arial CE"/>
      <charset val="238"/>
    </font>
    <font>
      <sz val="14"/>
      <color rgb="FF003300"/>
      <name val="Arial CE"/>
      <charset val="238"/>
    </font>
    <font>
      <b/>
      <sz val="48"/>
      <color theme="4" tint="-0.499984740745262"/>
      <name val="Arial CE"/>
      <charset val="238"/>
    </font>
    <font>
      <b/>
      <sz val="22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30"/>
      <color theme="0"/>
      <name val="Calibri"/>
      <family val="2"/>
      <charset val="238"/>
      <scheme val="minor"/>
    </font>
    <font>
      <b/>
      <sz val="26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2"/>
      <color theme="0"/>
      <name val="Courier New"/>
      <family val="3"/>
      <charset val="238"/>
    </font>
    <font>
      <b/>
      <sz val="14"/>
      <color theme="0"/>
      <name val="Arial CE"/>
      <charset val="238"/>
    </font>
    <font>
      <b/>
      <sz val="18"/>
      <color theme="0"/>
      <name val="Arial CE"/>
      <charset val="238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Arial CE"/>
      <charset val="238"/>
    </font>
    <font>
      <b/>
      <sz val="12"/>
      <color theme="0"/>
      <name val="Calibri"/>
      <family val="2"/>
      <charset val="238"/>
      <scheme val="minor"/>
    </font>
    <font>
      <u/>
      <sz val="12"/>
      <color theme="0"/>
      <name val="Calibri"/>
      <family val="2"/>
      <charset val="238"/>
      <scheme val="minor"/>
    </font>
    <font>
      <sz val="12"/>
      <color rgb="FF003300"/>
      <name val="Calibri"/>
      <family val="2"/>
      <charset val="238"/>
      <scheme val="minor"/>
    </font>
    <font>
      <sz val="12"/>
      <color rgb="FF003300"/>
      <name val="Arial CE"/>
      <charset val="238"/>
    </font>
    <font>
      <b/>
      <sz val="14"/>
      <color rgb="FFFF9900"/>
      <name val="Calibri"/>
      <family val="2"/>
      <charset val="238"/>
      <scheme val="minor"/>
    </font>
    <font>
      <b/>
      <sz val="12"/>
      <name val="Arial CE"/>
      <charset val="238"/>
    </font>
    <font>
      <b/>
      <sz val="18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002060"/>
      <name val="Wingdings"/>
      <charset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50195D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 style="thick">
        <color rgb="FFFF9900"/>
      </left>
      <right/>
      <top style="thick">
        <color rgb="FFFF9900"/>
      </top>
      <bottom/>
      <diagonal/>
    </border>
    <border>
      <left/>
      <right/>
      <top style="thick">
        <color rgb="FFFF9900"/>
      </top>
      <bottom/>
      <diagonal/>
    </border>
    <border>
      <left/>
      <right style="thick">
        <color rgb="FFFF9900"/>
      </right>
      <top style="thick">
        <color rgb="FFFF9900"/>
      </top>
      <bottom/>
      <diagonal/>
    </border>
    <border>
      <left style="thick">
        <color rgb="FFFF9900"/>
      </left>
      <right/>
      <top/>
      <bottom/>
      <diagonal/>
    </border>
    <border>
      <left/>
      <right style="thick">
        <color rgb="FFFF9900"/>
      </right>
      <top/>
      <bottom/>
      <diagonal/>
    </border>
    <border>
      <left style="thick">
        <color rgb="FFFF9900"/>
      </left>
      <right/>
      <top/>
      <bottom style="thick">
        <color rgb="FFFF9900"/>
      </bottom>
      <diagonal/>
    </border>
    <border>
      <left/>
      <right/>
      <top/>
      <bottom style="thick">
        <color rgb="FFFF9900"/>
      </bottom>
      <diagonal/>
    </border>
    <border>
      <left/>
      <right style="thick">
        <color rgb="FFFF9900"/>
      </right>
      <top/>
      <bottom style="thick">
        <color rgb="FFFF99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1"/>
    <xf numFmtId="0" fontId="0" fillId="0" borderId="2" xfId="0" applyBorder="1"/>
    <xf numFmtId="14" fontId="0" fillId="0" borderId="0" xfId="0" applyNumberFormat="1"/>
    <xf numFmtId="3" fontId="0" fillId="0" borderId="0" xfId="0" applyNumberFormat="1"/>
    <xf numFmtId="2" fontId="0" fillId="0" borderId="0" xfId="0" applyNumberFormat="1"/>
    <xf numFmtId="1" fontId="0" fillId="0" borderId="0" xfId="0" applyNumberFormat="1"/>
    <xf numFmtId="0" fontId="1" fillId="3" borderId="0" xfId="0" applyFont="1" applyFill="1"/>
    <xf numFmtId="14" fontId="1" fillId="3" borderId="0" xfId="0" applyNumberFormat="1" applyFont="1" applyFill="1"/>
    <xf numFmtId="3" fontId="1" fillId="3" borderId="0" xfId="0" applyNumberFormat="1" applyFont="1" applyFill="1"/>
    <xf numFmtId="3" fontId="0" fillId="2" borderId="3" xfId="0" applyNumberFormat="1" applyFill="1" applyBorder="1"/>
    <xf numFmtId="14" fontId="0" fillId="2" borderId="3" xfId="0" applyNumberFormat="1" applyFill="1" applyBorder="1"/>
    <xf numFmtId="0" fontId="1" fillId="4" borderId="3" xfId="0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/>
    </xf>
    <xf numFmtId="14" fontId="9" fillId="5" borderId="0" xfId="0" applyNumberFormat="1" applyFont="1" applyFill="1" applyBorder="1" applyAlignment="1">
      <alignment horizontal="center" vertical="center"/>
    </xf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10" fillId="4" borderId="0" xfId="0" applyFont="1" applyFill="1" applyBorder="1"/>
    <xf numFmtId="0" fontId="0" fillId="4" borderId="0" xfId="0" applyFill="1" applyBorder="1"/>
    <xf numFmtId="0" fontId="1" fillId="4" borderId="0" xfId="0" applyFont="1" applyFill="1" applyBorder="1"/>
    <xf numFmtId="0" fontId="0" fillId="4" borderId="8" xfId="0" applyFill="1" applyBorder="1"/>
    <xf numFmtId="0" fontId="11" fillId="4" borderId="7" xfId="0" applyFont="1" applyFill="1" applyBorder="1"/>
    <xf numFmtId="0" fontId="11" fillId="4" borderId="0" xfId="0" applyFont="1" applyFill="1" applyBorder="1"/>
    <xf numFmtId="0" fontId="12" fillId="4" borderId="0" xfId="0" applyFont="1" applyFill="1" applyBorder="1"/>
    <xf numFmtId="0" fontId="11" fillId="4" borderId="8" xfId="0" applyFont="1" applyFill="1" applyBorder="1"/>
    <xf numFmtId="0" fontId="11" fillId="0" borderId="0" xfId="0" applyFont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3" fillId="6" borderId="0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0" fillId="0" borderId="0" xfId="0" quotePrefix="1"/>
    <xf numFmtId="0" fontId="14" fillId="6" borderId="7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top" wrapText="1"/>
    </xf>
    <xf numFmtId="0" fontId="4" fillId="6" borderId="0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0" fillId="6" borderId="9" xfId="0" applyFill="1" applyBorder="1"/>
    <xf numFmtId="0" fontId="0" fillId="6" borderId="10" xfId="0" applyFill="1" applyBorder="1"/>
    <xf numFmtId="0" fontId="0" fillId="6" borderId="11" xfId="0" applyFill="1" applyBorder="1"/>
    <xf numFmtId="0" fontId="17" fillId="7" borderId="12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left"/>
    </xf>
    <xf numFmtId="0" fontId="17" fillId="7" borderId="13" xfId="0" applyFont="1" applyFill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/>
    </xf>
    <xf numFmtId="0" fontId="17" fillId="7" borderId="15" xfId="0" applyFont="1" applyFill="1" applyBorder="1" applyAlignment="1">
      <alignment horizontal="center" vertical="center"/>
    </xf>
    <xf numFmtId="0" fontId="17" fillId="7" borderId="0" xfId="0" applyFont="1" applyFill="1" applyBorder="1" applyAlignment="1">
      <alignment horizontal="center" vertical="center"/>
    </xf>
    <xf numFmtId="0" fontId="17" fillId="7" borderId="16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horizontal="center" vertical="center"/>
    </xf>
    <xf numFmtId="0" fontId="21" fillId="7" borderId="15" xfId="0" applyFont="1" applyFill="1" applyBorder="1" applyAlignment="1">
      <alignment horizontal="left" vertical="center"/>
    </xf>
    <xf numFmtId="0" fontId="22" fillId="7" borderId="0" xfId="0" applyFont="1" applyFill="1" applyBorder="1" applyAlignment="1">
      <alignment horizontal="left" vertical="center"/>
    </xf>
    <xf numFmtId="0" fontId="15" fillId="7" borderId="0" xfId="0" applyFont="1" applyFill="1" applyBorder="1" applyAlignment="1">
      <alignment horizontal="left" vertical="center"/>
    </xf>
    <xf numFmtId="0" fontId="23" fillId="7" borderId="0" xfId="1" applyFont="1" applyFill="1" applyBorder="1" applyAlignment="1">
      <alignment vertical="center"/>
    </xf>
    <xf numFmtId="0" fontId="24" fillId="7" borderId="0" xfId="1" applyFont="1" applyFill="1" applyBorder="1" applyAlignment="1">
      <alignment horizontal="center" vertical="center" wrapText="1"/>
    </xf>
    <xf numFmtId="0" fontId="25" fillId="7" borderId="0" xfId="1" applyFont="1" applyFill="1" applyBorder="1" applyAlignment="1">
      <alignment horizontal="center" vertical="center"/>
    </xf>
    <xf numFmtId="0" fontId="25" fillId="7" borderId="16" xfId="1" applyFont="1" applyFill="1" applyBorder="1" applyAlignment="1">
      <alignment horizontal="center" vertical="center"/>
    </xf>
    <xf numFmtId="0" fontId="24" fillId="7" borderId="0" xfId="1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left" vertical="center"/>
    </xf>
    <xf numFmtId="0" fontId="5" fillId="7" borderId="18" xfId="0" applyFont="1" applyFill="1" applyBorder="1" applyAlignment="1">
      <alignment horizontal="left" vertical="center"/>
    </xf>
    <xf numFmtId="0" fontId="2" fillId="7" borderId="18" xfId="1" applyFill="1" applyBorder="1" applyAlignment="1">
      <alignment vertical="center"/>
    </xf>
    <xf numFmtId="0" fontId="6" fillId="7" borderId="18" xfId="1" applyFont="1" applyFill="1" applyBorder="1" applyAlignment="1">
      <alignment horizontal="center" vertical="center"/>
    </xf>
    <xf numFmtId="0" fontId="6" fillId="7" borderId="19" xfId="1" applyFont="1" applyFill="1" applyBorder="1" applyAlignment="1">
      <alignment horizontal="center" vertical="center"/>
    </xf>
    <xf numFmtId="0" fontId="27" fillId="3" borderId="4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27" fillId="3" borderId="7" xfId="0" applyFont="1" applyFill="1" applyBorder="1"/>
    <xf numFmtId="0" fontId="28" fillId="3" borderId="0" xfId="0" applyFont="1" applyFill="1" applyBorder="1"/>
    <xf numFmtId="0" fontId="0" fillId="3" borderId="0" xfId="0" applyFill="1" applyBorder="1"/>
    <xf numFmtId="0" fontId="0" fillId="3" borderId="8" xfId="0" applyFill="1" applyBorder="1"/>
    <xf numFmtId="0" fontId="0" fillId="0" borderId="0" xfId="0" applyAlignment="1">
      <alignment vertical="center"/>
    </xf>
    <xf numFmtId="0" fontId="27" fillId="3" borderId="7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29" fillId="3" borderId="0" xfId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2" fillId="3" borderId="7" xfId="1" applyFill="1" applyBorder="1" applyAlignment="1">
      <alignment vertical="center"/>
    </xf>
    <xf numFmtId="0" fontId="2" fillId="3" borderId="9" xfId="1" applyFill="1" applyBorder="1"/>
    <xf numFmtId="0" fontId="0" fillId="3" borderId="10" xfId="0" applyFill="1" applyBorder="1"/>
    <xf numFmtId="0" fontId="2" fillId="3" borderId="10" xfId="1" applyFill="1" applyBorder="1"/>
    <xf numFmtId="0" fontId="0" fillId="3" borderId="11" xfId="0" applyFill="1" applyBorder="1"/>
    <xf numFmtId="14" fontId="0" fillId="0" borderId="0" xfId="0" applyNumberFormat="1" applyFill="1"/>
    <xf numFmtId="1" fontId="32" fillId="0" borderId="0" xfId="0" applyNumberFormat="1" applyFont="1"/>
    <xf numFmtId="0" fontId="19" fillId="7" borderId="0" xfId="0" applyFont="1" applyFill="1" applyBorder="1" applyAlignment="1">
      <alignment horizontal="left"/>
    </xf>
    <xf numFmtId="0" fontId="26" fillId="7" borderId="0" xfId="1" applyFont="1" applyFill="1" applyBorder="1" applyAlignment="1">
      <alignment horizontal="right" vertical="center"/>
    </xf>
    <xf numFmtId="0" fontId="26" fillId="7" borderId="16" xfId="1" applyFont="1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top" wrapText="1"/>
    </xf>
    <xf numFmtId="0" fontId="16" fillId="6" borderId="0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16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C0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mvp.microsoft.com/en-us/PublicProfile/500272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352425</xdr:colOff>
      <xdr:row>12</xdr:row>
      <xdr:rowOff>76200</xdr:rowOff>
    </xdr:from>
    <xdr:to>
      <xdr:col>7</xdr:col>
      <xdr:colOff>352425</xdr:colOff>
      <xdr:row>15</xdr:row>
      <xdr:rowOff>95151</xdr:rowOff>
    </xdr:to>
    <xdr:pic>
      <xdr:nvPicPr>
        <xdr:cNvPr id="2" name="Obráz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89B46B-7AFF-4A30-9C81-63CA69F36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0" y="3524250"/>
          <a:ext cx="1961905" cy="790476"/>
        </a:xfrm>
        <a:prstGeom prst="rect">
          <a:avLst/>
        </a:prstGeom>
      </xdr:spPr>
    </xdr:pic>
    <xdr:clientData/>
  </xdr:twoCellAnchor>
  <xdr:twoCellAnchor editAs="oneCell">
    <xdr:from>
      <xdr:col>7</xdr:col>
      <xdr:colOff>349491</xdr:colOff>
      <xdr:row>20</xdr:row>
      <xdr:rowOff>114301</xdr:rowOff>
    </xdr:from>
    <xdr:to>
      <xdr:col>7</xdr:col>
      <xdr:colOff>349491</xdr:colOff>
      <xdr:row>23</xdr:row>
      <xdr:rowOff>133351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935D2E5-9F90-4B53-845A-B5064797C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0566" y="5562601"/>
          <a:ext cx="1911457" cy="704850"/>
        </a:xfrm>
        <a:prstGeom prst="rect">
          <a:avLst/>
        </a:prstGeom>
      </xdr:spPr>
    </xdr:pic>
    <xdr:clientData/>
  </xdr:twoCellAnchor>
  <xdr:twoCellAnchor editAs="oneCell">
    <xdr:from>
      <xdr:col>7</xdr:col>
      <xdr:colOff>355359</xdr:colOff>
      <xdr:row>12</xdr:row>
      <xdr:rowOff>85725</xdr:rowOff>
    </xdr:from>
    <xdr:to>
      <xdr:col>9</xdr:col>
      <xdr:colOff>422655</xdr:colOff>
      <xdr:row>15</xdr:row>
      <xdr:rowOff>103810</xdr:rowOff>
    </xdr:to>
    <xdr:pic>
      <xdr:nvPicPr>
        <xdr:cNvPr id="4" name="Obráze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B47566-0E64-4987-99E1-28BF5B2D1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6434" y="3533775"/>
          <a:ext cx="1962771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352425</xdr:colOff>
      <xdr:row>20</xdr:row>
      <xdr:rowOff>123826</xdr:rowOff>
    </xdr:from>
    <xdr:to>
      <xdr:col>9</xdr:col>
      <xdr:colOff>369273</xdr:colOff>
      <xdr:row>23</xdr:row>
      <xdr:rowOff>141144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C9AF201-5D30-4AD2-94D2-F0C846F04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3500" y="5572126"/>
          <a:ext cx="1912323" cy="703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bit.ly/pivotkySeduo" TargetMode="External"/><Relationship Id="rId2" Type="http://schemas.openxmlformats.org/officeDocument/2006/relationships/hyperlink" Target="http://www.seduo.cz/" TargetMode="External"/><Relationship Id="rId1" Type="http://schemas.openxmlformats.org/officeDocument/2006/relationships/hyperlink" Target="http://bit.ly/ExcelSeduo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bit.ly/MaxiKurzExce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49"/>
  <sheetViews>
    <sheetView showGridLines="0" tabSelected="1" workbookViewId="0">
      <selection activeCell="C2" sqref="C2:J2"/>
    </sheetView>
  </sheetViews>
  <sheetFormatPr defaultColWidth="0" defaultRowHeight="15" customHeight="1" zeroHeight="1" x14ac:dyDescent="0.25"/>
  <cols>
    <col min="1" max="1" width="1.28515625" customWidth="1"/>
    <col min="2" max="2" width="1.7109375" customWidth="1"/>
    <col min="3" max="3" width="3.28515625" customWidth="1"/>
    <col min="4" max="4" width="5.28515625" customWidth="1"/>
    <col min="5" max="5" width="34.85546875" customWidth="1"/>
    <col min="6" max="6" width="12.42578125" customWidth="1"/>
    <col min="7" max="7" width="13" customWidth="1"/>
    <col min="8" max="8" width="16.42578125" customWidth="1"/>
    <col min="9" max="9" width="12" customWidth="1"/>
    <col min="10" max="10" width="7.140625" customWidth="1"/>
    <col min="11" max="11" width="1.85546875" customWidth="1"/>
    <col min="12" max="12" width="1.42578125" customWidth="1"/>
    <col min="13" max="16" width="0" hidden="1" customWidth="1"/>
    <col min="17" max="16384" width="9.140625" hidden="1"/>
  </cols>
  <sheetData>
    <row r="1" spans="3:16" ht="8.25" customHeight="1" x14ac:dyDescent="0.25"/>
    <row r="2" spans="3:16" ht="54" customHeight="1" x14ac:dyDescent="0.25">
      <c r="C2" s="92" t="s">
        <v>47</v>
      </c>
      <c r="D2" s="92"/>
      <c r="E2" s="92"/>
      <c r="F2" s="92"/>
      <c r="G2" s="92"/>
      <c r="H2" s="92"/>
      <c r="I2" s="92"/>
      <c r="J2" s="92"/>
      <c r="K2" s="14"/>
      <c r="L2" s="15"/>
    </row>
    <row r="3" spans="3:16" ht="31.5" customHeight="1" x14ac:dyDescent="0.25">
      <c r="C3" s="93" t="s">
        <v>48</v>
      </c>
      <c r="D3" s="93"/>
      <c r="E3" s="93"/>
      <c r="F3" s="93"/>
      <c r="G3" s="93"/>
      <c r="H3" s="93"/>
      <c r="I3" s="93"/>
      <c r="J3" s="93"/>
    </row>
    <row r="4" spans="3:16" ht="28.5" customHeight="1" x14ac:dyDescent="0.25">
      <c r="C4" s="94" t="s">
        <v>70</v>
      </c>
      <c r="D4" s="94"/>
      <c r="E4" s="94"/>
      <c r="F4" s="94"/>
      <c r="G4" s="94"/>
      <c r="H4" s="94"/>
      <c r="I4" s="94"/>
      <c r="J4" s="94"/>
    </row>
    <row r="5" spans="3:16" ht="17.25" customHeight="1" thickBot="1" x14ac:dyDescent="0.3">
      <c r="C5" s="16"/>
      <c r="D5" s="16"/>
      <c r="E5" s="16"/>
      <c r="F5" s="16"/>
      <c r="G5" s="16"/>
      <c r="H5" s="17"/>
      <c r="I5" s="16"/>
      <c r="J5" s="16"/>
    </row>
    <row r="6" spans="3:16" ht="11.25" customHeight="1" thickTop="1" x14ac:dyDescent="0.25">
      <c r="C6" s="18"/>
      <c r="D6" s="19"/>
      <c r="E6" s="19"/>
      <c r="F6" s="19"/>
      <c r="G6" s="19"/>
      <c r="H6" s="19"/>
      <c r="I6" s="19"/>
      <c r="J6" s="20"/>
    </row>
    <row r="7" spans="3:16" ht="27.75" customHeight="1" x14ac:dyDescent="0.35">
      <c r="C7" s="21"/>
      <c r="D7" s="22" t="s">
        <v>49</v>
      </c>
      <c r="E7" s="23"/>
      <c r="F7" s="23"/>
      <c r="G7" s="24"/>
      <c r="H7" s="23"/>
      <c r="I7" s="23"/>
      <c r="J7" s="25"/>
    </row>
    <row r="8" spans="3:16" s="30" customFormat="1" ht="20.25" customHeight="1" x14ac:dyDescent="0.25">
      <c r="C8" s="26"/>
      <c r="D8" s="27"/>
      <c r="E8" s="27" t="s">
        <v>60</v>
      </c>
      <c r="F8" s="27"/>
      <c r="G8" s="28"/>
      <c r="H8" s="27"/>
      <c r="I8" s="27"/>
      <c r="J8" s="29"/>
    </row>
    <row r="9" spans="3:16" s="30" customFormat="1" ht="20.25" customHeight="1" x14ac:dyDescent="0.25">
      <c r="C9" s="26"/>
      <c r="D9" s="27"/>
      <c r="E9" s="27" t="s">
        <v>69</v>
      </c>
      <c r="F9" s="27"/>
      <c r="G9" s="27"/>
      <c r="H9" s="27"/>
      <c r="I9" s="27"/>
      <c r="J9" s="29"/>
    </row>
    <row r="10" spans="3:16" s="30" customFormat="1" ht="20.25" customHeight="1" x14ac:dyDescent="0.25">
      <c r="C10" s="26"/>
      <c r="D10" s="27"/>
      <c r="E10" s="27" t="s">
        <v>61</v>
      </c>
      <c r="F10" s="27"/>
      <c r="G10" s="27"/>
      <c r="H10" s="27"/>
      <c r="I10" s="27"/>
      <c r="J10" s="29"/>
    </row>
    <row r="11" spans="3:16" ht="15.75" thickBot="1" x14ac:dyDescent="0.3">
      <c r="C11" s="31"/>
      <c r="D11" s="32"/>
      <c r="E11" s="32"/>
      <c r="F11" s="32"/>
      <c r="G11" s="32"/>
      <c r="H11" s="32"/>
      <c r="I11" s="32"/>
      <c r="J11" s="33"/>
    </row>
    <row r="12" spans="3:16" ht="16.5" thickTop="1" thickBot="1" x14ac:dyDescent="0.3"/>
    <row r="13" spans="3:16" ht="15.75" customHeight="1" thickTop="1" x14ac:dyDescent="0.25">
      <c r="C13" s="34"/>
      <c r="D13" s="35"/>
      <c r="E13" s="35"/>
      <c r="F13" s="35"/>
      <c r="G13" s="35"/>
      <c r="H13" s="35"/>
      <c r="I13" s="35"/>
      <c r="J13" s="36"/>
    </row>
    <row r="14" spans="3:16" ht="22.5" customHeight="1" x14ac:dyDescent="0.25">
      <c r="C14" s="95" t="s">
        <v>0</v>
      </c>
      <c r="D14" s="96"/>
      <c r="E14" s="96"/>
      <c r="F14" s="96"/>
      <c r="G14" s="96"/>
      <c r="H14" s="37"/>
      <c r="I14" s="37"/>
      <c r="J14" s="38"/>
      <c r="P14" s="39"/>
    </row>
    <row r="15" spans="3:16" ht="22.5" customHeight="1" x14ac:dyDescent="0.25">
      <c r="C15" s="95"/>
      <c r="D15" s="96"/>
      <c r="E15" s="96"/>
      <c r="F15" s="96"/>
      <c r="G15" s="96"/>
      <c r="H15" s="37"/>
      <c r="I15" s="37"/>
      <c r="J15" s="38"/>
      <c r="P15" s="39"/>
    </row>
    <row r="16" spans="3:16" ht="13.5" customHeight="1" x14ac:dyDescent="0.25">
      <c r="C16" s="40"/>
      <c r="D16" s="41"/>
      <c r="E16" s="41"/>
      <c r="F16" s="41"/>
      <c r="G16" s="41"/>
      <c r="H16" s="37"/>
      <c r="I16" s="37"/>
      <c r="J16" s="38"/>
      <c r="P16" s="39"/>
    </row>
    <row r="17" spans="3:10" ht="18" customHeight="1" x14ac:dyDescent="0.25">
      <c r="C17" s="42"/>
      <c r="D17" s="97" t="s">
        <v>50</v>
      </c>
      <c r="E17" s="97"/>
      <c r="F17" s="97"/>
      <c r="G17" s="97"/>
      <c r="H17" s="43"/>
      <c r="I17" s="43"/>
      <c r="J17" s="44"/>
    </row>
    <row r="18" spans="3:10" ht="36.75" customHeight="1" x14ac:dyDescent="0.25">
      <c r="C18" s="42"/>
      <c r="D18" s="97"/>
      <c r="E18" s="97"/>
      <c r="F18" s="97"/>
      <c r="G18" s="97"/>
      <c r="H18" s="98">
        <v>5002722</v>
      </c>
      <c r="I18" s="98"/>
      <c r="J18" s="99"/>
    </row>
    <row r="19" spans="3:10" ht="12" customHeight="1" thickBot="1" x14ac:dyDescent="0.3">
      <c r="C19" s="45"/>
      <c r="D19" s="46"/>
      <c r="E19" s="46"/>
      <c r="F19" s="46"/>
      <c r="G19" s="46"/>
      <c r="H19" s="46"/>
      <c r="I19" s="46"/>
      <c r="J19" s="47"/>
    </row>
    <row r="20" spans="3:10" ht="16.5" thickTop="1" thickBot="1" x14ac:dyDescent="0.3"/>
    <row r="21" spans="3:10" ht="24" thickTop="1" x14ac:dyDescent="0.35">
      <c r="C21" s="48"/>
      <c r="D21" s="49"/>
      <c r="E21" s="50"/>
      <c r="F21" s="50"/>
      <c r="G21" s="50"/>
      <c r="H21" s="50"/>
      <c r="I21" s="50"/>
      <c r="J21" s="51"/>
    </row>
    <row r="22" spans="3:10" ht="15" customHeight="1" x14ac:dyDescent="0.25">
      <c r="C22" s="52"/>
      <c r="D22" s="53"/>
      <c r="E22" s="53"/>
      <c r="F22" s="53"/>
      <c r="G22" s="53"/>
      <c r="H22" s="53"/>
      <c r="I22" s="53"/>
      <c r="J22" s="54"/>
    </row>
    <row r="23" spans="3:10" ht="15" customHeight="1" x14ac:dyDescent="0.25">
      <c r="C23" s="52"/>
      <c r="D23" s="88" t="s">
        <v>51</v>
      </c>
      <c r="E23" s="88"/>
      <c r="F23" s="88"/>
      <c r="G23" s="88"/>
      <c r="H23" s="55"/>
      <c r="I23" s="53"/>
      <c r="J23" s="54"/>
    </row>
    <row r="24" spans="3:10" ht="15" customHeight="1" x14ac:dyDescent="0.25">
      <c r="C24" s="52"/>
      <c r="D24" s="88"/>
      <c r="E24" s="88"/>
      <c r="F24" s="88"/>
      <c r="G24" s="88"/>
      <c r="H24" s="55"/>
      <c r="I24" s="53"/>
      <c r="J24" s="54"/>
    </row>
    <row r="25" spans="3:10" ht="15" customHeight="1" x14ac:dyDescent="0.25">
      <c r="C25" s="52"/>
      <c r="D25" s="55"/>
      <c r="E25" s="55"/>
      <c r="F25" s="55"/>
      <c r="G25" s="55"/>
      <c r="H25" s="55"/>
      <c r="I25" s="53"/>
      <c r="J25" s="54"/>
    </row>
    <row r="26" spans="3:10" s="30" customFormat="1" ht="18.75" customHeight="1" x14ac:dyDescent="0.25">
      <c r="C26" s="56"/>
      <c r="D26" s="57"/>
      <c r="E26" s="58" t="s">
        <v>52</v>
      </c>
      <c r="F26" s="59"/>
      <c r="G26" s="59" t="s">
        <v>1</v>
      </c>
      <c r="H26" s="60"/>
      <c r="I26" s="61"/>
      <c r="J26" s="62"/>
    </row>
    <row r="27" spans="3:10" s="30" customFormat="1" ht="18.75" customHeight="1" x14ac:dyDescent="0.25">
      <c r="C27" s="56"/>
      <c r="D27" s="57"/>
      <c r="E27" s="58" t="s">
        <v>53</v>
      </c>
      <c r="F27" s="59"/>
      <c r="G27" s="59" t="s">
        <v>54</v>
      </c>
      <c r="H27" s="60"/>
      <c r="I27" s="61"/>
      <c r="J27" s="62"/>
    </row>
    <row r="28" spans="3:10" s="30" customFormat="1" ht="18.75" customHeight="1" x14ac:dyDescent="0.25">
      <c r="C28" s="56"/>
      <c r="D28" s="57"/>
      <c r="E28" s="58" t="s">
        <v>55</v>
      </c>
      <c r="F28" s="59"/>
      <c r="G28" s="59" t="s">
        <v>2</v>
      </c>
      <c r="H28" s="63"/>
      <c r="I28" s="61"/>
      <c r="J28" s="62"/>
    </row>
    <row r="29" spans="3:10" s="30" customFormat="1" ht="18.75" customHeight="1" x14ac:dyDescent="0.25">
      <c r="C29" s="56"/>
      <c r="D29" s="57"/>
      <c r="E29" s="58"/>
      <c r="F29" s="89" t="s">
        <v>56</v>
      </c>
      <c r="G29" s="89"/>
      <c r="H29" s="89"/>
      <c r="I29" s="89"/>
      <c r="J29" s="90"/>
    </row>
    <row r="30" spans="3:10" s="30" customFormat="1" ht="18.75" customHeight="1" x14ac:dyDescent="0.25">
      <c r="C30" s="56"/>
      <c r="D30" s="57"/>
      <c r="E30" s="58"/>
      <c r="F30" s="89"/>
      <c r="G30" s="89"/>
      <c r="H30" s="89"/>
      <c r="I30" s="89"/>
      <c r="J30" s="90"/>
    </row>
    <row r="31" spans="3:10" ht="13.5" customHeight="1" thickBot="1" x14ac:dyDescent="0.3">
      <c r="C31" s="64"/>
      <c r="D31" s="65"/>
      <c r="E31" s="66"/>
      <c r="F31" s="66"/>
      <c r="G31" s="66"/>
      <c r="H31" s="67"/>
      <c r="I31" s="67"/>
      <c r="J31" s="68"/>
    </row>
    <row r="32" spans="3:10" ht="16.5" thickTop="1" thickBot="1" x14ac:dyDescent="0.3"/>
    <row r="33" spans="1:12" ht="10.5" customHeight="1" thickTop="1" x14ac:dyDescent="0.25">
      <c r="C33" s="69"/>
      <c r="D33" s="70"/>
      <c r="E33" s="70"/>
      <c r="F33" s="70"/>
      <c r="G33" s="70"/>
      <c r="H33" s="70"/>
      <c r="I33" s="70"/>
      <c r="J33" s="71"/>
    </row>
    <row r="34" spans="1:12" ht="27" customHeight="1" x14ac:dyDescent="0.35">
      <c r="C34" s="72"/>
      <c r="D34" s="73" t="s">
        <v>57</v>
      </c>
      <c r="E34" s="74"/>
      <c r="F34" s="74"/>
      <c r="G34" s="74"/>
      <c r="H34" s="74"/>
      <c r="I34" s="74"/>
      <c r="J34" s="75"/>
    </row>
    <row r="35" spans="1:12" s="76" customFormat="1" ht="19.5" customHeight="1" x14ac:dyDescent="0.25">
      <c r="C35" s="77"/>
      <c r="D35" s="78"/>
      <c r="E35" s="79" t="s">
        <v>58</v>
      </c>
      <c r="F35" s="78"/>
      <c r="G35" s="78"/>
      <c r="H35" s="78"/>
      <c r="I35" s="78"/>
      <c r="J35" s="80"/>
    </row>
    <row r="36" spans="1:12" s="76" customFormat="1" ht="19.5" customHeight="1" x14ac:dyDescent="0.25">
      <c r="C36" s="81"/>
      <c r="D36" s="78"/>
      <c r="E36" s="79" t="s">
        <v>62</v>
      </c>
      <c r="F36" s="78"/>
      <c r="G36" s="78"/>
      <c r="H36" s="78"/>
      <c r="I36" s="78"/>
      <c r="J36" s="80"/>
    </row>
    <row r="37" spans="1:12" s="76" customFormat="1" ht="19.5" customHeight="1" x14ac:dyDescent="0.25">
      <c r="C37" s="81"/>
      <c r="D37" s="78"/>
      <c r="E37" s="79" t="s">
        <v>63</v>
      </c>
      <c r="F37" s="78"/>
      <c r="G37" s="78"/>
      <c r="H37" s="78"/>
      <c r="I37" s="78"/>
      <c r="J37" s="80"/>
    </row>
    <row r="38" spans="1:12" ht="15.75" thickBot="1" x14ac:dyDescent="0.3">
      <c r="C38" s="82"/>
      <c r="D38" s="83"/>
      <c r="E38" s="84"/>
      <c r="F38" s="83"/>
      <c r="G38" s="83"/>
      <c r="H38" s="83"/>
      <c r="I38" s="83"/>
      <c r="J38" s="85"/>
    </row>
    <row r="39" spans="1:12" ht="15.75" thickTop="1" x14ac:dyDescent="0.25">
      <c r="A39" s="2"/>
      <c r="C39" s="1"/>
    </row>
    <row r="40" spans="1:12" x14ac:dyDescent="0.25">
      <c r="B40" s="91" t="s">
        <v>59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</row>
    <row r="41" spans="1:12" ht="9" customHeight="1" x14ac:dyDescent="0.25"/>
    <row r="42" spans="1:12" ht="15" hidden="1" customHeight="1" x14ac:dyDescent="0.25"/>
    <row r="43" spans="1:12" ht="15" hidden="1" customHeight="1" x14ac:dyDescent="0.25"/>
    <row r="44" spans="1:12" ht="15" hidden="1" customHeight="1" x14ac:dyDescent="0.25"/>
    <row r="45" spans="1:12" ht="15" hidden="1" customHeight="1" x14ac:dyDescent="0.25"/>
    <row r="46" spans="1:12" ht="15" hidden="1" customHeight="1" x14ac:dyDescent="0.25"/>
    <row r="47" spans="1:12" ht="15" hidden="1" customHeight="1" x14ac:dyDescent="0.25"/>
    <row r="48" spans="1:12" ht="15" hidden="1" customHeight="1" x14ac:dyDescent="0.25"/>
    <row r="49" ht="15" hidden="1" customHeight="1" x14ac:dyDescent="0.25"/>
  </sheetData>
  <mergeCells count="9">
    <mergeCell ref="D23:G24"/>
    <mergeCell ref="F29:J30"/>
    <mergeCell ref="B40:L40"/>
    <mergeCell ref="C2:J2"/>
    <mergeCell ref="C3:J3"/>
    <mergeCell ref="C4:J4"/>
    <mergeCell ref="C14:G15"/>
    <mergeCell ref="D17:G18"/>
    <mergeCell ref="H18:J18"/>
  </mergeCells>
  <hyperlinks>
    <hyperlink ref="G26" r:id="rId1"/>
    <hyperlink ref="E35" r:id="rId2"/>
    <hyperlink ref="G28" r:id="rId3"/>
    <hyperlink ref="G27" r:id="rId4"/>
  </hyperlinks>
  <pageMargins left="0.7" right="0.7" top="0.78740157499999996" bottom="0.78740157499999996" header="0.3" footer="0.3"/>
  <pageSetup paperSize="9" orientation="portrait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</sheetPr>
  <dimension ref="A2:L37"/>
  <sheetViews>
    <sheetView workbookViewId="0">
      <selection activeCell="I14" sqref="I14"/>
    </sheetView>
  </sheetViews>
  <sheetFormatPr defaultRowHeight="15" x14ac:dyDescent="0.25"/>
  <cols>
    <col min="2" max="2" width="15.5703125" customWidth="1"/>
    <col min="3" max="3" width="16.42578125" customWidth="1"/>
    <col min="5" max="5" width="8.85546875" customWidth="1"/>
    <col min="6" max="6" width="13.28515625" customWidth="1"/>
    <col min="7" max="7" width="17" customWidth="1"/>
    <col min="8" max="8" width="15.7109375" bestFit="1" customWidth="1"/>
    <col min="9" max="9" width="17.7109375" customWidth="1"/>
    <col min="10" max="11" width="9.140625" style="4" customWidth="1"/>
    <col min="12" max="12" width="12" customWidth="1"/>
  </cols>
  <sheetData>
    <row r="2" spans="1:12" x14ac:dyDescent="0.25">
      <c r="B2" t="s">
        <v>65</v>
      </c>
      <c r="C2" t="s">
        <v>9</v>
      </c>
    </row>
    <row r="3" spans="1:12" x14ac:dyDescent="0.25">
      <c r="B3" t="s">
        <v>67</v>
      </c>
      <c r="C3" s="3">
        <f ca="1">TODAY()</f>
        <v>43021</v>
      </c>
    </row>
    <row r="6" spans="1:12" x14ac:dyDescent="0.25">
      <c r="A6" s="7" t="s">
        <v>3</v>
      </c>
      <c r="B6" s="7" t="s">
        <v>4</v>
      </c>
      <c r="C6" s="7" t="s">
        <v>5</v>
      </c>
      <c r="D6" s="7" t="s">
        <v>6</v>
      </c>
      <c r="E6" s="8" t="s">
        <v>41</v>
      </c>
      <c r="F6" s="8" t="s">
        <v>66</v>
      </c>
      <c r="G6" s="8" t="s">
        <v>38</v>
      </c>
      <c r="H6" s="8" t="s">
        <v>39</v>
      </c>
      <c r="I6" s="8" t="s">
        <v>71</v>
      </c>
      <c r="J6" s="9" t="s">
        <v>7</v>
      </c>
      <c r="K6" s="9" t="s">
        <v>8</v>
      </c>
      <c r="L6" s="9" t="s">
        <v>68</v>
      </c>
    </row>
    <row r="7" spans="1:12" x14ac:dyDescent="0.25">
      <c r="A7">
        <v>1</v>
      </c>
      <c r="B7" t="s">
        <v>9</v>
      </c>
      <c r="C7" t="s">
        <v>10</v>
      </c>
      <c r="D7" t="s">
        <v>11</v>
      </c>
      <c r="E7" s="6">
        <v>4</v>
      </c>
      <c r="F7" s="87" t="str">
        <f>REPT("«",E7)&amp;REPT("¶",5-E7)</f>
        <v>««««¶</v>
      </c>
      <c r="G7" s="3">
        <v>42766</v>
      </c>
      <c r="H7" s="3">
        <v>42765</v>
      </c>
      <c r="I7" s="3" t="str">
        <f ca="1">IF(AND(H7="",G7&lt;=$C$3),"po splatnosti",IF(H7="","čeká na zaplacení",IF(G7&lt;H7,"zaplatil po termínu","zaplatil v termínu")))</f>
        <v>zaplatil v termínu</v>
      </c>
      <c r="J7" s="4">
        <v>10</v>
      </c>
      <c r="K7" s="4">
        <v>125</v>
      </c>
      <c r="L7" s="5">
        <f>J7*K7</f>
        <v>1250</v>
      </c>
    </row>
    <row r="8" spans="1:12" x14ac:dyDescent="0.25">
      <c r="A8">
        <v>1</v>
      </c>
      <c r="B8" t="s">
        <v>9</v>
      </c>
      <c r="C8" t="s">
        <v>12</v>
      </c>
      <c r="D8" t="s">
        <v>13</v>
      </c>
      <c r="E8" s="6">
        <v>3</v>
      </c>
      <c r="F8" s="87" t="str">
        <f t="shared" ref="F8:F36" si="0">REPT("«",E8)&amp;REPT("¶",5-E8)</f>
        <v>«««¶¶</v>
      </c>
      <c r="G8" s="3">
        <v>42766</v>
      </c>
      <c r="H8" s="3">
        <v>42782</v>
      </c>
      <c r="I8" s="3" t="str">
        <f t="shared" ref="I8:I36" ca="1" si="1">IF(AND(H8="",G8&lt;=$C$3),"po splatnosti",IF(H8="","čeká na zaplacení",IF(G8&lt;H8,"zaplatil po termínu","zaplatil v termínu")))</f>
        <v>zaplatil po termínu</v>
      </c>
      <c r="J8" s="4">
        <v>60</v>
      </c>
      <c r="K8" s="4">
        <v>100</v>
      </c>
      <c r="L8" s="5">
        <f t="shared" ref="L8:L36" si="2">J8*K8</f>
        <v>6000</v>
      </c>
    </row>
    <row r="9" spans="1:12" x14ac:dyDescent="0.25">
      <c r="A9">
        <v>3</v>
      </c>
      <c r="B9" t="s">
        <v>64</v>
      </c>
      <c r="C9" t="s">
        <v>12</v>
      </c>
      <c r="D9" t="s">
        <v>14</v>
      </c>
      <c r="E9" s="6">
        <v>5</v>
      </c>
      <c r="F9" s="87" t="str">
        <f t="shared" si="0"/>
        <v>«««««</v>
      </c>
      <c r="G9" s="3">
        <v>42770</v>
      </c>
      <c r="H9" s="3">
        <v>42771</v>
      </c>
      <c r="I9" s="3" t="str">
        <f t="shared" ca="1" si="1"/>
        <v>zaplatil po termínu</v>
      </c>
      <c r="J9" s="4">
        <v>45</v>
      </c>
      <c r="K9" s="4">
        <v>80</v>
      </c>
      <c r="L9" s="5">
        <f t="shared" si="2"/>
        <v>3600</v>
      </c>
    </row>
    <row r="10" spans="1:12" x14ac:dyDescent="0.25">
      <c r="A10">
        <v>4</v>
      </c>
      <c r="B10" t="s">
        <v>64</v>
      </c>
      <c r="C10" t="s">
        <v>10</v>
      </c>
      <c r="D10" t="s">
        <v>15</v>
      </c>
      <c r="E10" s="6">
        <v>1</v>
      </c>
      <c r="F10" s="87" t="str">
        <f t="shared" si="0"/>
        <v>«¶¶¶¶</v>
      </c>
      <c r="G10" s="3">
        <v>42771</v>
      </c>
      <c r="H10" s="3">
        <v>42766</v>
      </c>
      <c r="I10" s="3" t="str">
        <f t="shared" ca="1" si="1"/>
        <v>zaplatil v termínu</v>
      </c>
      <c r="J10" s="4">
        <v>33</v>
      </c>
      <c r="K10" s="4">
        <v>123</v>
      </c>
      <c r="L10" s="5">
        <f t="shared" si="2"/>
        <v>4059</v>
      </c>
    </row>
    <row r="11" spans="1:12" x14ac:dyDescent="0.25">
      <c r="A11">
        <v>5</v>
      </c>
      <c r="B11" t="s">
        <v>9</v>
      </c>
      <c r="C11" t="s">
        <v>12</v>
      </c>
      <c r="D11" t="s">
        <v>16</v>
      </c>
      <c r="E11" s="6">
        <v>1</v>
      </c>
      <c r="F11" s="87" t="str">
        <f t="shared" si="0"/>
        <v>«¶¶¶¶</v>
      </c>
      <c r="G11" s="3">
        <v>42771</v>
      </c>
      <c r="H11" s="3">
        <v>42789</v>
      </c>
      <c r="I11" s="3" t="str">
        <f t="shared" ca="1" si="1"/>
        <v>zaplatil po termínu</v>
      </c>
      <c r="J11" s="4">
        <v>44</v>
      </c>
      <c r="K11" s="4">
        <v>456</v>
      </c>
      <c r="L11" s="5">
        <f t="shared" si="2"/>
        <v>20064</v>
      </c>
    </row>
    <row r="12" spans="1:12" x14ac:dyDescent="0.25">
      <c r="A12">
        <v>6</v>
      </c>
      <c r="B12" t="s">
        <v>9</v>
      </c>
      <c r="C12" t="s">
        <v>17</v>
      </c>
      <c r="D12" t="s">
        <v>18</v>
      </c>
      <c r="E12" s="6">
        <v>4</v>
      </c>
      <c r="F12" s="87" t="str">
        <f t="shared" si="0"/>
        <v>««««¶</v>
      </c>
      <c r="G12" s="3">
        <v>42771</v>
      </c>
      <c r="H12" s="3">
        <v>42780</v>
      </c>
      <c r="I12" s="3" t="str">
        <f t="shared" ca="1" si="1"/>
        <v>zaplatil po termínu</v>
      </c>
      <c r="J12" s="4">
        <v>12</v>
      </c>
      <c r="K12" s="4">
        <v>14</v>
      </c>
      <c r="L12" s="5">
        <f t="shared" si="2"/>
        <v>168</v>
      </c>
    </row>
    <row r="13" spans="1:12" x14ac:dyDescent="0.25">
      <c r="A13">
        <v>7</v>
      </c>
      <c r="B13" t="s">
        <v>9</v>
      </c>
      <c r="C13" t="s">
        <v>17</v>
      </c>
      <c r="D13" t="s">
        <v>19</v>
      </c>
      <c r="E13" s="6">
        <v>3</v>
      </c>
      <c r="F13" s="87" t="str">
        <f t="shared" si="0"/>
        <v>«««¶¶</v>
      </c>
      <c r="G13" s="3">
        <v>42779</v>
      </c>
      <c r="H13" s="3">
        <v>42798</v>
      </c>
      <c r="I13" s="3" t="str">
        <f t="shared" ca="1" si="1"/>
        <v>zaplatil po termínu</v>
      </c>
      <c r="J13" s="4">
        <v>5</v>
      </c>
      <c r="K13" s="4">
        <v>147</v>
      </c>
      <c r="L13" s="5">
        <f t="shared" si="2"/>
        <v>735</v>
      </c>
    </row>
    <row r="14" spans="1:12" x14ac:dyDescent="0.25">
      <c r="A14">
        <v>8</v>
      </c>
      <c r="B14" t="s">
        <v>9</v>
      </c>
      <c r="C14" t="s">
        <v>20</v>
      </c>
      <c r="D14" t="s">
        <v>21</v>
      </c>
      <c r="E14" s="6">
        <v>5</v>
      </c>
      <c r="F14" s="87" t="str">
        <f t="shared" si="0"/>
        <v>«««««</v>
      </c>
      <c r="G14" s="3">
        <v>42779</v>
      </c>
      <c r="H14" s="3">
        <v>42794</v>
      </c>
      <c r="I14" s="3" t="str">
        <f t="shared" ca="1" si="1"/>
        <v>zaplatil po termínu</v>
      </c>
      <c r="J14" s="4">
        <v>8</v>
      </c>
      <c r="K14" s="4">
        <v>258</v>
      </c>
      <c r="L14" s="5">
        <f t="shared" si="2"/>
        <v>2064</v>
      </c>
    </row>
    <row r="15" spans="1:12" x14ac:dyDescent="0.25">
      <c r="A15">
        <v>9</v>
      </c>
      <c r="B15" t="s">
        <v>9</v>
      </c>
      <c r="C15" t="s">
        <v>22</v>
      </c>
      <c r="D15" t="s">
        <v>23</v>
      </c>
      <c r="E15" s="6">
        <v>2</v>
      </c>
      <c r="F15" s="87" t="str">
        <f t="shared" si="0"/>
        <v>««¶¶¶</v>
      </c>
      <c r="G15" s="86">
        <v>42779</v>
      </c>
      <c r="H15" s="3">
        <v>42770</v>
      </c>
      <c r="I15" s="3" t="str">
        <f t="shared" ca="1" si="1"/>
        <v>zaplatil v termínu</v>
      </c>
      <c r="J15" s="4">
        <v>24</v>
      </c>
      <c r="K15" s="4">
        <v>369</v>
      </c>
      <c r="L15" s="5">
        <f t="shared" si="2"/>
        <v>8856</v>
      </c>
    </row>
    <row r="16" spans="1:12" x14ac:dyDescent="0.25">
      <c r="A16">
        <v>10</v>
      </c>
      <c r="B16" t="s">
        <v>9</v>
      </c>
      <c r="C16" t="s">
        <v>22</v>
      </c>
      <c r="D16" t="s">
        <v>24</v>
      </c>
      <c r="E16" s="6">
        <v>3</v>
      </c>
      <c r="F16" s="87" t="str">
        <f t="shared" si="0"/>
        <v>«««¶¶</v>
      </c>
      <c r="G16" s="86">
        <v>43144</v>
      </c>
      <c r="H16" s="3"/>
      <c r="I16" s="3" t="str">
        <f t="shared" ca="1" si="1"/>
        <v>čeká na zaplacení</v>
      </c>
      <c r="J16" s="4">
        <v>32</v>
      </c>
      <c r="K16" s="4">
        <v>951</v>
      </c>
      <c r="L16" s="5">
        <f t="shared" si="2"/>
        <v>30432</v>
      </c>
    </row>
    <row r="17" spans="1:12" x14ac:dyDescent="0.25">
      <c r="A17">
        <v>11</v>
      </c>
      <c r="B17" t="s">
        <v>9</v>
      </c>
      <c r="C17" t="s">
        <v>22</v>
      </c>
      <c r="D17" t="s">
        <v>25</v>
      </c>
      <c r="E17" s="6">
        <v>2</v>
      </c>
      <c r="F17" s="87" t="str">
        <f t="shared" si="0"/>
        <v>««¶¶¶</v>
      </c>
      <c r="G17" s="86">
        <v>42779</v>
      </c>
      <c r="H17" s="3">
        <v>42791</v>
      </c>
      <c r="I17" s="3" t="str">
        <f t="shared" ca="1" si="1"/>
        <v>zaplatil po termínu</v>
      </c>
      <c r="J17" s="4">
        <v>24</v>
      </c>
      <c r="K17" s="4">
        <v>159</v>
      </c>
      <c r="L17" s="5">
        <f t="shared" si="2"/>
        <v>3816</v>
      </c>
    </row>
    <row r="18" spans="1:12" x14ac:dyDescent="0.25">
      <c r="A18">
        <v>12</v>
      </c>
      <c r="B18" t="s">
        <v>64</v>
      </c>
      <c r="C18" t="s">
        <v>10</v>
      </c>
      <c r="D18" t="s">
        <v>26</v>
      </c>
      <c r="E18" s="6">
        <v>4</v>
      </c>
      <c r="F18" s="87" t="str">
        <f t="shared" si="0"/>
        <v>««««¶</v>
      </c>
      <c r="G18" s="86">
        <v>42779</v>
      </c>
      <c r="H18" s="3">
        <v>42779</v>
      </c>
      <c r="I18" s="3" t="str">
        <f t="shared" ca="1" si="1"/>
        <v>zaplatil v termínu</v>
      </c>
      <c r="J18" s="4">
        <v>20</v>
      </c>
      <c r="K18" s="4">
        <v>7</v>
      </c>
      <c r="L18" s="5">
        <f t="shared" si="2"/>
        <v>140</v>
      </c>
    </row>
    <row r="19" spans="1:12" x14ac:dyDescent="0.25">
      <c r="A19">
        <v>13</v>
      </c>
      <c r="B19" t="s">
        <v>9</v>
      </c>
      <c r="C19" t="s">
        <v>10</v>
      </c>
      <c r="D19" t="s">
        <v>27</v>
      </c>
      <c r="E19" s="6">
        <v>1</v>
      </c>
      <c r="F19" s="87" t="str">
        <f t="shared" si="0"/>
        <v>«¶¶¶¶</v>
      </c>
      <c r="G19" s="86">
        <v>42779</v>
      </c>
      <c r="H19" s="3">
        <v>42797</v>
      </c>
      <c r="I19" s="3" t="str">
        <f t="shared" ca="1" si="1"/>
        <v>zaplatil po termínu</v>
      </c>
      <c r="J19" s="4">
        <v>45</v>
      </c>
      <c r="K19" s="4">
        <v>873</v>
      </c>
      <c r="L19" s="5">
        <f t="shared" si="2"/>
        <v>39285</v>
      </c>
    </row>
    <row r="20" spans="1:12" x14ac:dyDescent="0.25">
      <c r="A20">
        <v>14</v>
      </c>
      <c r="B20" t="s">
        <v>9</v>
      </c>
      <c r="C20" t="s">
        <v>20</v>
      </c>
      <c r="D20" t="s">
        <v>28</v>
      </c>
      <c r="E20" s="6">
        <v>1</v>
      </c>
      <c r="F20" s="87" t="str">
        <f t="shared" si="0"/>
        <v>«¶¶¶¶</v>
      </c>
      <c r="G20" s="3">
        <v>42781</v>
      </c>
      <c r="H20" s="3">
        <v>42791</v>
      </c>
      <c r="I20" s="3" t="str">
        <f t="shared" ca="1" si="1"/>
        <v>zaplatil po termínu</v>
      </c>
      <c r="J20" s="4">
        <v>45</v>
      </c>
      <c r="K20" s="4">
        <v>222</v>
      </c>
      <c r="L20" s="5">
        <f t="shared" si="2"/>
        <v>9990</v>
      </c>
    </row>
    <row r="21" spans="1:12" x14ac:dyDescent="0.25">
      <c r="A21">
        <v>15</v>
      </c>
      <c r="B21" t="s">
        <v>9</v>
      </c>
      <c r="C21" t="s">
        <v>10</v>
      </c>
      <c r="D21" t="s">
        <v>29</v>
      </c>
      <c r="E21" s="6">
        <v>1</v>
      </c>
      <c r="F21" s="87" t="str">
        <f t="shared" si="0"/>
        <v>«¶¶¶¶</v>
      </c>
      <c r="G21" s="3">
        <v>42782</v>
      </c>
      <c r="H21" s="3">
        <v>42776</v>
      </c>
      <c r="I21" s="3" t="str">
        <f t="shared" ca="1" si="1"/>
        <v>zaplatil v termínu</v>
      </c>
      <c r="J21" s="4">
        <v>45</v>
      </c>
      <c r="K21" s="4">
        <v>357</v>
      </c>
      <c r="L21" s="5">
        <f t="shared" si="2"/>
        <v>16065</v>
      </c>
    </row>
    <row r="22" spans="1:12" x14ac:dyDescent="0.25">
      <c r="A22">
        <v>16</v>
      </c>
      <c r="B22" t="s">
        <v>9</v>
      </c>
      <c r="C22" t="s">
        <v>22</v>
      </c>
      <c r="D22" t="s">
        <v>30</v>
      </c>
      <c r="E22" s="6">
        <v>1</v>
      </c>
      <c r="F22" s="87" t="str">
        <f t="shared" si="0"/>
        <v>«¶¶¶¶</v>
      </c>
      <c r="G22" s="3">
        <v>42786</v>
      </c>
      <c r="H22" s="3">
        <v>42802</v>
      </c>
      <c r="I22" s="3" t="str">
        <f t="shared" ca="1" si="1"/>
        <v>zaplatil po termínu</v>
      </c>
      <c r="J22" s="4">
        <v>12</v>
      </c>
      <c r="K22" s="4">
        <v>12</v>
      </c>
      <c r="L22" s="5">
        <f t="shared" si="2"/>
        <v>144</v>
      </c>
    </row>
    <row r="23" spans="1:12" x14ac:dyDescent="0.25">
      <c r="A23">
        <v>17</v>
      </c>
      <c r="B23" t="s">
        <v>9</v>
      </c>
      <c r="C23" t="s">
        <v>10</v>
      </c>
      <c r="D23" t="s">
        <v>31</v>
      </c>
      <c r="E23" s="6">
        <v>5</v>
      </c>
      <c r="F23" s="87" t="str">
        <f t="shared" si="0"/>
        <v>«««««</v>
      </c>
      <c r="G23" s="3">
        <v>42787</v>
      </c>
      <c r="H23" s="3">
        <v>42790</v>
      </c>
      <c r="I23" s="3" t="str">
        <f t="shared" ca="1" si="1"/>
        <v>zaplatil po termínu</v>
      </c>
      <c r="J23" s="4">
        <v>1</v>
      </c>
      <c r="K23" s="4">
        <v>24</v>
      </c>
      <c r="L23" s="5">
        <f t="shared" si="2"/>
        <v>24</v>
      </c>
    </row>
    <row r="24" spans="1:12" x14ac:dyDescent="0.25">
      <c r="A24">
        <v>18</v>
      </c>
      <c r="B24" t="s">
        <v>9</v>
      </c>
      <c r="C24" t="s">
        <v>32</v>
      </c>
      <c r="D24" t="s">
        <v>33</v>
      </c>
      <c r="E24" s="6">
        <v>2</v>
      </c>
      <c r="F24" s="87" t="str">
        <f t="shared" si="0"/>
        <v>««¶¶¶</v>
      </c>
      <c r="G24" s="3">
        <v>42787</v>
      </c>
      <c r="H24" s="3"/>
      <c r="I24" s="3" t="str">
        <f t="shared" ca="1" si="1"/>
        <v>po splatnosti</v>
      </c>
      <c r="J24" s="4">
        <v>145</v>
      </c>
      <c r="K24" s="4">
        <v>64</v>
      </c>
      <c r="L24" s="5">
        <f t="shared" si="2"/>
        <v>9280</v>
      </c>
    </row>
    <row r="25" spans="1:12" x14ac:dyDescent="0.25">
      <c r="A25">
        <v>19</v>
      </c>
      <c r="B25" t="s">
        <v>9</v>
      </c>
      <c r="C25" t="s">
        <v>32</v>
      </c>
      <c r="D25" t="s">
        <v>33</v>
      </c>
      <c r="E25" s="6">
        <v>4</v>
      </c>
      <c r="F25" s="87" t="str">
        <f t="shared" si="0"/>
        <v>««««¶</v>
      </c>
      <c r="G25" s="3">
        <v>42791</v>
      </c>
      <c r="H25" s="3">
        <v>42787</v>
      </c>
      <c r="I25" s="3" t="str">
        <f t="shared" ca="1" si="1"/>
        <v>zaplatil v termínu</v>
      </c>
      <c r="J25" s="4">
        <v>10</v>
      </c>
      <c r="K25" s="4">
        <v>128</v>
      </c>
      <c r="L25" s="5">
        <f t="shared" si="2"/>
        <v>1280</v>
      </c>
    </row>
    <row r="26" spans="1:12" x14ac:dyDescent="0.25">
      <c r="A26">
        <v>20</v>
      </c>
      <c r="B26" t="s">
        <v>34</v>
      </c>
      <c r="C26" t="s">
        <v>12</v>
      </c>
      <c r="D26" t="s">
        <v>14</v>
      </c>
      <c r="E26" s="6">
        <v>5</v>
      </c>
      <c r="F26" s="87" t="str">
        <f t="shared" si="0"/>
        <v>«««««</v>
      </c>
      <c r="G26" s="3">
        <v>42796</v>
      </c>
      <c r="H26" s="3">
        <v>42811</v>
      </c>
      <c r="I26" s="3" t="str">
        <f t="shared" ca="1" si="1"/>
        <v>zaplatil po termínu</v>
      </c>
      <c r="J26" s="4">
        <v>20</v>
      </c>
      <c r="K26" s="4">
        <v>1024</v>
      </c>
      <c r="L26" s="5">
        <f t="shared" si="2"/>
        <v>20480</v>
      </c>
    </row>
    <row r="27" spans="1:12" x14ac:dyDescent="0.25">
      <c r="A27">
        <v>21</v>
      </c>
      <c r="B27" t="s">
        <v>34</v>
      </c>
      <c r="C27" t="s">
        <v>32</v>
      </c>
      <c r="D27" t="s">
        <v>35</v>
      </c>
      <c r="E27" s="6">
        <v>5</v>
      </c>
      <c r="F27" s="87" t="str">
        <f t="shared" si="0"/>
        <v>«««««</v>
      </c>
      <c r="G27" s="3">
        <v>42797</v>
      </c>
      <c r="H27" s="3">
        <v>42806</v>
      </c>
      <c r="I27" s="3" t="str">
        <f t="shared" ca="1" si="1"/>
        <v>zaplatil po termínu</v>
      </c>
      <c r="J27" s="4">
        <v>30</v>
      </c>
      <c r="K27" s="4">
        <v>555</v>
      </c>
      <c r="L27" s="5">
        <f t="shared" si="2"/>
        <v>16650</v>
      </c>
    </row>
    <row r="28" spans="1:12" x14ac:dyDescent="0.25">
      <c r="A28">
        <v>22</v>
      </c>
      <c r="B28" t="s">
        <v>34</v>
      </c>
      <c r="C28" t="s">
        <v>12</v>
      </c>
      <c r="D28" t="s">
        <v>14</v>
      </c>
      <c r="E28" s="6">
        <v>3</v>
      </c>
      <c r="F28" s="87" t="str">
        <f t="shared" si="0"/>
        <v>«««¶¶</v>
      </c>
      <c r="G28" s="3">
        <v>42798</v>
      </c>
      <c r="H28" s="3"/>
      <c r="I28" s="3" t="str">
        <f t="shared" ca="1" si="1"/>
        <v>po splatnosti</v>
      </c>
      <c r="J28" s="4">
        <v>12</v>
      </c>
      <c r="K28" s="4">
        <v>666</v>
      </c>
      <c r="L28" s="5">
        <f t="shared" si="2"/>
        <v>7992</v>
      </c>
    </row>
    <row r="29" spans="1:12" x14ac:dyDescent="0.25">
      <c r="A29">
        <v>23</v>
      </c>
      <c r="B29" t="s">
        <v>34</v>
      </c>
      <c r="C29" t="s">
        <v>22</v>
      </c>
      <c r="D29" t="s">
        <v>24</v>
      </c>
      <c r="E29" s="6">
        <v>2</v>
      </c>
      <c r="F29" s="87" t="str">
        <f t="shared" si="0"/>
        <v>««¶¶¶</v>
      </c>
      <c r="G29" s="3">
        <v>42799</v>
      </c>
      <c r="H29" s="3">
        <v>42797</v>
      </c>
      <c r="I29" s="3" t="str">
        <f t="shared" ca="1" si="1"/>
        <v>zaplatil v termínu</v>
      </c>
      <c r="J29" s="4">
        <v>15</v>
      </c>
      <c r="K29" s="4">
        <v>777</v>
      </c>
      <c r="L29" s="5">
        <f t="shared" si="2"/>
        <v>11655</v>
      </c>
    </row>
    <row r="30" spans="1:12" x14ac:dyDescent="0.25">
      <c r="A30">
        <v>24</v>
      </c>
      <c r="B30" t="s">
        <v>34</v>
      </c>
      <c r="C30" t="s">
        <v>20</v>
      </c>
      <c r="D30" t="s">
        <v>28</v>
      </c>
      <c r="E30" s="6">
        <v>4</v>
      </c>
      <c r="F30" s="87" t="str">
        <f t="shared" si="0"/>
        <v>««««¶</v>
      </c>
      <c r="G30" s="3">
        <v>42800</v>
      </c>
      <c r="H30" s="3"/>
      <c r="I30" s="3" t="str">
        <f t="shared" ca="1" si="1"/>
        <v>po splatnosti</v>
      </c>
      <c r="J30" s="4">
        <v>18</v>
      </c>
      <c r="K30" s="4">
        <v>888</v>
      </c>
      <c r="L30" s="5">
        <f t="shared" si="2"/>
        <v>15984</v>
      </c>
    </row>
    <row r="31" spans="1:12" x14ac:dyDescent="0.25">
      <c r="A31">
        <v>25</v>
      </c>
      <c r="B31" t="s">
        <v>34</v>
      </c>
      <c r="C31" t="s">
        <v>12</v>
      </c>
      <c r="D31" t="s">
        <v>36</v>
      </c>
      <c r="E31" s="6">
        <v>4</v>
      </c>
      <c r="F31" s="87" t="str">
        <f t="shared" si="0"/>
        <v>««««¶</v>
      </c>
      <c r="G31" s="3">
        <v>42801</v>
      </c>
      <c r="H31" s="3"/>
      <c r="I31" s="3" t="str">
        <f t="shared" ca="1" si="1"/>
        <v>po splatnosti</v>
      </c>
      <c r="J31" s="4">
        <v>6</v>
      </c>
      <c r="K31" s="4">
        <v>999</v>
      </c>
      <c r="L31" s="5">
        <f t="shared" si="2"/>
        <v>5994</v>
      </c>
    </row>
    <row r="32" spans="1:12" x14ac:dyDescent="0.25">
      <c r="A32">
        <v>26</v>
      </c>
      <c r="B32" t="s">
        <v>34</v>
      </c>
      <c r="C32" t="s">
        <v>20</v>
      </c>
      <c r="D32" t="s">
        <v>37</v>
      </c>
      <c r="E32" s="6">
        <v>1</v>
      </c>
      <c r="F32" s="87" t="str">
        <f t="shared" si="0"/>
        <v>«¶¶¶¶</v>
      </c>
      <c r="G32" s="3">
        <v>42801</v>
      </c>
      <c r="H32" s="3"/>
      <c r="I32" s="3" t="str">
        <f t="shared" ca="1" si="1"/>
        <v>po splatnosti</v>
      </c>
      <c r="J32" s="4">
        <v>12</v>
      </c>
      <c r="K32" s="4">
        <v>200</v>
      </c>
      <c r="L32" s="5">
        <f t="shared" si="2"/>
        <v>2400</v>
      </c>
    </row>
    <row r="33" spans="1:12" x14ac:dyDescent="0.25">
      <c r="A33">
        <v>27</v>
      </c>
      <c r="B33" t="s">
        <v>34</v>
      </c>
      <c r="C33" t="s">
        <v>10</v>
      </c>
      <c r="D33" t="s">
        <v>15</v>
      </c>
      <c r="E33" s="6">
        <v>5</v>
      </c>
      <c r="F33" s="87" t="str">
        <f t="shared" si="0"/>
        <v>«««««</v>
      </c>
      <c r="G33" s="3">
        <v>42802</v>
      </c>
      <c r="H33" s="3"/>
      <c r="I33" s="3" t="str">
        <f t="shared" ca="1" si="1"/>
        <v>po splatnosti</v>
      </c>
      <c r="J33" s="4">
        <v>49</v>
      </c>
      <c r="K33" s="4">
        <v>300</v>
      </c>
      <c r="L33" s="5">
        <f t="shared" si="2"/>
        <v>14700</v>
      </c>
    </row>
    <row r="34" spans="1:12" x14ac:dyDescent="0.25">
      <c r="A34">
        <v>28</v>
      </c>
      <c r="B34" t="s">
        <v>34</v>
      </c>
      <c r="C34" t="s">
        <v>10</v>
      </c>
      <c r="D34" t="s">
        <v>26</v>
      </c>
      <c r="E34" s="6">
        <v>4</v>
      </c>
      <c r="F34" s="87" t="str">
        <f t="shared" si="0"/>
        <v>««««¶</v>
      </c>
      <c r="G34" s="3">
        <v>42803</v>
      </c>
      <c r="H34" s="3"/>
      <c r="I34" s="3" t="str">
        <f t="shared" ca="1" si="1"/>
        <v>po splatnosti</v>
      </c>
      <c r="J34" s="4">
        <v>51</v>
      </c>
      <c r="K34" s="4">
        <v>400</v>
      </c>
      <c r="L34" s="5">
        <f t="shared" si="2"/>
        <v>20400</v>
      </c>
    </row>
    <row r="35" spans="1:12" x14ac:dyDescent="0.25">
      <c r="A35">
        <v>29</v>
      </c>
      <c r="B35" t="s">
        <v>34</v>
      </c>
      <c r="C35" t="s">
        <v>10</v>
      </c>
      <c r="D35" t="s">
        <v>11</v>
      </c>
      <c r="E35" s="6">
        <v>3</v>
      </c>
      <c r="F35" s="87" t="str">
        <f t="shared" si="0"/>
        <v>«««¶¶</v>
      </c>
      <c r="G35" s="3">
        <v>42803</v>
      </c>
      <c r="H35" s="3"/>
      <c r="I35" s="3" t="str">
        <f t="shared" ca="1" si="1"/>
        <v>po splatnosti</v>
      </c>
      <c r="J35" s="4">
        <v>14</v>
      </c>
      <c r="K35" s="4">
        <v>222</v>
      </c>
      <c r="L35" s="5">
        <f t="shared" si="2"/>
        <v>3108</v>
      </c>
    </row>
    <row r="36" spans="1:12" x14ac:dyDescent="0.25">
      <c r="A36">
        <v>30</v>
      </c>
      <c r="B36" t="s">
        <v>34</v>
      </c>
      <c r="C36" t="s">
        <v>17</v>
      </c>
      <c r="D36" t="s">
        <v>18</v>
      </c>
      <c r="E36" s="6">
        <v>1</v>
      </c>
      <c r="F36" s="87" t="str">
        <f t="shared" si="0"/>
        <v>«¶¶¶¶</v>
      </c>
      <c r="G36" s="3">
        <v>42803</v>
      </c>
      <c r="H36" s="3"/>
      <c r="I36" s="3" t="str">
        <f t="shared" ca="1" si="1"/>
        <v>po splatnosti</v>
      </c>
      <c r="J36" s="4">
        <v>87</v>
      </c>
      <c r="K36" s="4">
        <v>111</v>
      </c>
      <c r="L36" s="5">
        <f t="shared" si="2"/>
        <v>9657</v>
      </c>
    </row>
    <row r="37" spans="1:12" x14ac:dyDescent="0.25">
      <c r="L37" s="5"/>
    </row>
  </sheetData>
  <conditionalFormatting sqref="B7:B36">
    <cfRule type="cellIs" dxfId="4" priority="6" operator="equal">
      <formula>$C$2</formula>
    </cfRule>
  </conditionalFormatting>
  <conditionalFormatting sqref="E7:E36">
    <cfRule type="dataBar" priority="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{F8A97191-6287-4C57-93F8-6D3D78EBF7C9}</x14:id>
        </ext>
      </extLst>
    </cfRule>
  </conditionalFormatting>
  <conditionalFormatting sqref="I7:I36">
    <cfRule type="cellIs" dxfId="3" priority="4" operator="equal">
      <formula>"po splatnosti"</formula>
    </cfRule>
  </conditionalFormatting>
  <conditionalFormatting sqref="L7:L36">
    <cfRule type="aboveAverage" dxfId="2" priority="3"/>
  </conditionalFormatting>
  <conditionalFormatting sqref="A7:A36">
    <cfRule type="duplicateValues" dxfId="1" priority="2"/>
  </conditionalFormatting>
  <conditionalFormatting sqref="A7:L36">
    <cfRule type="expression" dxfId="0" priority="1">
      <formula>$E7=5</formula>
    </cfRule>
  </conditionalFormatting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8A97191-6287-4C57-93F8-6D3D78EBF7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E7:E36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'Konstanty (2)'!$H$2:$H$4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A31" sqref="A2:A31"/>
    </sheetView>
  </sheetViews>
  <sheetFormatPr defaultRowHeight="15" x14ac:dyDescent="0.25"/>
  <cols>
    <col min="2" max="2" width="16.85546875" customWidth="1"/>
    <col min="3" max="3" width="16.42578125" customWidth="1"/>
    <col min="5" max="5" width="18.85546875" customWidth="1"/>
    <col min="6" max="6" width="8.85546875" customWidth="1"/>
    <col min="7" max="7" width="17.7109375" customWidth="1"/>
    <col min="8" max="9" width="10.7109375" style="4" customWidth="1"/>
    <col min="10" max="10" width="19.28515625" customWidth="1"/>
  </cols>
  <sheetData>
    <row r="1" spans="1:10" x14ac:dyDescent="0.25">
      <c r="A1" s="7" t="s">
        <v>3</v>
      </c>
      <c r="B1" s="7" t="s">
        <v>4</v>
      </c>
      <c r="C1" s="7" t="s">
        <v>5</v>
      </c>
      <c r="D1" s="7" t="s">
        <v>6</v>
      </c>
      <c r="E1" s="8" t="s">
        <v>38</v>
      </c>
      <c r="F1" s="8" t="s">
        <v>41</v>
      </c>
      <c r="G1" s="8" t="s">
        <v>39</v>
      </c>
      <c r="H1" s="9" t="s">
        <v>7</v>
      </c>
      <c r="I1" s="9" t="s">
        <v>8</v>
      </c>
      <c r="J1" s="3"/>
    </row>
    <row r="2" spans="1:10" x14ac:dyDescent="0.25">
      <c r="A2">
        <v>1</v>
      </c>
      <c r="B2" t="s">
        <v>9</v>
      </c>
      <c r="C2" t="s">
        <v>10</v>
      </c>
      <c r="D2" t="s">
        <v>11</v>
      </c>
      <c r="E2" s="3">
        <v>42766</v>
      </c>
      <c r="F2" s="6">
        <v>4</v>
      </c>
      <c r="G2" s="3">
        <v>42765</v>
      </c>
      <c r="H2" s="4">
        <v>10</v>
      </c>
      <c r="I2" s="4">
        <v>125</v>
      </c>
      <c r="J2" s="5"/>
    </row>
    <row r="3" spans="1:10" x14ac:dyDescent="0.25">
      <c r="A3">
        <v>1</v>
      </c>
      <c r="B3" t="s">
        <v>9</v>
      </c>
      <c r="C3" t="s">
        <v>12</v>
      </c>
      <c r="D3" t="s">
        <v>13</v>
      </c>
      <c r="E3" s="3">
        <v>42766</v>
      </c>
      <c r="F3" s="6">
        <v>3</v>
      </c>
      <c r="G3" s="3">
        <v>42782</v>
      </c>
      <c r="H3" s="4">
        <v>60</v>
      </c>
      <c r="I3" s="4">
        <v>100</v>
      </c>
      <c r="J3" s="5"/>
    </row>
    <row r="4" spans="1:10" x14ac:dyDescent="0.25">
      <c r="A4">
        <v>3</v>
      </c>
      <c r="B4" t="s">
        <v>64</v>
      </c>
      <c r="C4" t="s">
        <v>12</v>
      </c>
      <c r="D4" t="s">
        <v>14</v>
      </c>
      <c r="E4" s="3">
        <v>42770</v>
      </c>
      <c r="F4" s="6">
        <v>5</v>
      </c>
      <c r="G4" s="3">
        <v>42771</v>
      </c>
      <c r="H4" s="4">
        <v>45</v>
      </c>
      <c r="I4" s="4">
        <v>80</v>
      </c>
      <c r="J4" s="5"/>
    </row>
    <row r="5" spans="1:10" x14ac:dyDescent="0.25">
      <c r="A5">
        <v>4</v>
      </c>
      <c r="B5" t="s">
        <v>64</v>
      </c>
      <c r="C5" t="s">
        <v>10</v>
      </c>
      <c r="D5" t="s">
        <v>15</v>
      </c>
      <c r="E5" s="3">
        <v>42771</v>
      </c>
      <c r="F5" s="6">
        <v>1</v>
      </c>
      <c r="G5" s="3">
        <v>42766</v>
      </c>
      <c r="H5" s="4">
        <v>33</v>
      </c>
      <c r="I5" s="4">
        <v>123</v>
      </c>
      <c r="J5" s="5"/>
    </row>
    <row r="6" spans="1:10" x14ac:dyDescent="0.25">
      <c r="A6">
        <v>5</v>
      </c>
      <c r="B6" t="s">
        <v>9</v>
      </c>
      <c r="C6" t="s">
        <v>12</v>
      </c>
      <c r="D6" t="s">
        <v>16</v>
      </c>
      <c r="E6" s="3">
        <v>42771</v>
      </c>
      <c r="F6" s="6">
        <v>1</v>
      </c>
      <c r="G6" s="3">
        <v>42789</v>
      </c>
      <c r="H6" s="4">
        <v>44</v>
      </c>
      <c r="I6" s="4">
        <v>456</v>
      </c>
      <c r="J6" s="5"/>
    </row>
    <row r="7" spans="1:10" x14ac:dyDescent="0.25">
      <c r="A7">
        <v>6</v>
      </c>
      <c r="B7" t="s">
        <v>9</v>
      </c>
      <c r="C7" t="s">
        <v>17</v>
      </c>
      <c r="D7" t="s">
        <v>18</v>
      </c>
      <c r="E7" s="3">
        <v>42771</v>
      </c>
      <c r="F7" s="6">
        <v>4</v>
      </c>
      <c r="G7" s="3">
        <v>42780</v>
      </c>
      <c r="H7" s="4">
        <v>12</v>
      </c>
      <c r="I7" s="4">
        <v>14</v>
      </c>
      <c r="J7" s="5"/>
    </row>
    <row r="8" spans="1:10" x14ac:dyDescent="0.25">
      <c r="A8">
        <v>7</v>
      </c>
      <c r="B8" t="s">
        <v>9</v>
      </c>
      <c r="C8" t="s">
        <v>17</v>
      </c>
      <c r="D8" t="s">
        <v>19</v>
      </c>
      <c r="E8" s="3">
        <v>42779</v>
      </c>
      <c r="F8" s="6">
        <v>3</v>
      </c>
      <c r="G8" s="3">
        <v>42798</v>
      </c>
      <c r="H8" s="4">
        <v>5</v>
      </c>
      <c r="I8" s="4">
        <v>147</v>
      </c>
      <c r="J8" s="5"/>
    </row>
    <row r="9" spans="1:10" x14ac:dyDescent="0.25">
      <c r="A9">
        <v>8</v>
      </c>
      <c r="B9" t="s">
        <v>9</v>
      </c>
      <c r="C9" t="s">
        <v>20</v>
      </c>
      <c r="D9" t="s">
        <v>21</v>
      </c>
      <c r="E9" s="3">
        <v>42779</v>
      </c>
      <c r="F9" s="6">
        <v>5</v>
      </c>
      <c r="G9" s="3">
        <v>42794</v>
      </c>
      <c r="H9" s="4">
        <v>8</v>
      </c>
      <c r="I9" s="4">
        <v>258</v>
      </c>
      <c r="J9" s="5"/>
    </row>
    <row r="10" spans="1:10" x14ac:dyDescent="0.25">
      <c r="A10">
        <v>9</v>
      </c>
      <c r="B10" t="s">
        <v>9</v>
      </c>
      <c r="C10" t="s">
        <v>22</v>
      </c>
      <c r="D10" t="s">
        <v>23</v>
      </c>
      <c r="E10" s="86">
        <v>42779</v>
      </c>
      <c r="F10" s="6">
        <v>2</v>
      </c>
      <c r="G10" s="3">
        <v>42770</v>
      </c>
      <c r="H10" s="4">
        <v>24</v>
      </c>
      <c r="I10" s="4">
        <v>369</v>
      </c>
      <c r="J10" s="5"/>
    </row>
    <row r="11" spans="1:10" x14ac:dyDescent="0.25">
      <c r="A11">
        <v>10</v>
      </c>
      <c r="B11" t="s">
        <v>9</v>
      </c>
      <c r="C11" t="s">
        <v>22</v>
      </c>
      <c r="D11" t="s">
        <v>24</v>
      </c>
      <c r="E11" s="86">
        <v>42779</v>
      </c>
      <c r="F11" s="6">
        <v>3</v>
      </c>
      <c r="G11" s="3"/>
      <c r="H11" s="4">
        <v>32</v>
      </c>
      <c r="I11" s="4">
        <v>951</v>
      </c>
      <c r="J11" s="5"/>
    </row>
    <row r="12" spans="1:10" x14ac:dyDescent="0.25">
      <c r="A12">
        <v>11</v>
      </c>
      <c r="B12" t="s">
        <v>9</v>
      </c>
      <c r="C12" t="s">
        <v>22</v>
      </c>
      <c r="D12" t="s">
        <v>25</v>
      </c>
      <c r="E12" s="86">
        <v>42779</v>
      </c>
      <c r="F12" s="6">
        <v>2</v>
      </c>
      <c r="G12" s="3">
        <v>42791</v>
      </c>
      <c r="H12" s="4">
        <v>24</v>
      </c>
      <c r="I12" s="4">
        <v>159</v>
      </c>
      <c r="J12" s="5"/>
    </row>
    <row r="13" spans="1:10" x14ac:dyDescent="0.25">
      <c r="A13">
        <v>12</v>
      </c>
      <c r="B13" t="s">
        <v>64</v>
      </c>
      <c r="C13" t="s">
        <v>10</v>
      </c>
      <c r="D13" t="s">
        <v>26</v>
      </c>
      <c r="E13" s="86">
        <v>42779</v>
      </c>
      <c r="F13" s="6">
        <v>4</v>
      </c>
      <c r="G13" s="3">
        <v>42779</v>
      </c>
      <c r="H13" s="4">
        <v>20</v>
      </c>
      <c r="I13" s="4">
        <v>7</v>
      </c>
      <c r="J13" s="5"/>
    </row>
    <row r="14" spans="1:10" x14ac:dyDescent="0.25">
      <c r="A14">
        <v>13</v>
      </c>
      <c r="B14" t="s">
        <v>9</v>
      </c>
      <c r="C14" t="s">
        <v>10</v>
      </c>
      <c r="D14" t="s">
        <v>27</v>
      </c>
      <c r="E14" s="86">
        <v>42779</v>
      </c>
      <c r="F14" s="6">
        <v>1</v>
      </c>
      <c r="G14" s="3">
        <v>42797</v>
      </c>
      <c r="H14" s="4">
        <v>45</v>
      </c>
      <c r="I14" s="4">
        <v>873</v>
      </c>
      <c r="J14" s="5"/>
    </row>
    <row r="15" spans="1:10" x14ac:dyDescent="0.25">
      <c r="A15">
        <v>14</v>
      </c>
      <c r="B15" t="s">
        <v>9</v>
      </c>
      <c r="C15" t="s">
        <v>20</v>
      </c>
      <c r="D15" t="s">
        <v>28</v>
      </c>
      <c r="E15" s="3">
        <v>42781</v>
      </c>
      <c r="F15" s="6">
        <v>1</v>
      </c>
      <c r="G15" s="3">
        <v>42791</v>
      </c>
      <c r="H15" s="4">
        <v>45</v>
      </c>
      <c r="I15" s="4">
        <v>222</v>
      </c>
      <c r="J15" s="5"/>
    </row>
    <row r="16" spans="1:10" x14ac:dyDescent="0.25">
      <c r="A16">
        <v>15</v>
      </c>
      <c r="B16" t="s">
        <v>9</v>
      </c>
      <c r="C16" t="s">
        <v>10</v>
      </c>
      <c r="D16" t="s">
        <v>29</v>
      </c>
      <c r="E16" s="3">
        <v>42782</v>
      </c>
      <c r="F16" s="6">
        <v>1</v>
      </c>
      <c r="G16" s="3">
        <v>42776</v>
      </c>
      <c r="H16" s="4">
        <v>45</v>
      </c>
      <c r="I16" s="4">
        <v>357</v>
      </c>
      <c r="J16" s="5"/>
    </row>
    <row r="17" spans="1:10" x14ac:dyDescent="0.25">
      <c r="A17">
        <v>16</v>
      </c>
      <c r="B17" t="s">
        <v>9</v>
      </c>
      <c r="C17" t="s">
        <v>22</v>
      </c>
      <c r="D17" t="s">
        <v>30</v>
      </c>
      <c r="E17" s="3">
        <v>42786</v>
      </c>
      <c r="F17" s="6">
        <v>1</v>
      </c>
      <c r="G17" s="3">
        <v>42802</v>
      </c>
      <c r="H17" s="4">
        <v>12</v>
      </c>
      <c r="I17" s="4">
        <v>12</v>
      </c>
      <c r="J17" s="5"/>
    </row>
    <row r="18" spans="1:10" x14ac:dyDescent="0.25">
      <c r="A18">
        <v>17</v>
      </c>
      <c r="B18" t="s">
        <v>9</v>
      </c>
      <c r="C18" t="s">
        <v>10</v>
      </c>
      <c r="D18" t="s">
        <v>31</v>
      </c>
      <c r="E18" s="3">
        <v>42787</v>
      </c>
      <c r="F18" s="6">
        <v>5</v>
      </c>
      <c r="G18" s="3">
        <v>42790</v>
      </c>
      <c r="H18" s="4">
        <v>1</v>
      </c>
      <c r="I18" s="4">
        <v>24</v>
      </c>
      <c r="J18" s="5"/>
    </row>
    <row r="19" spans="1:10" x14ac:dyDescent="0.25">
      <c r="A19">
        <v>18</v>
      </c>
      <c r="B19" t="s">
        <v>9</v>
      </c>
      <c r="C19" t="s">
        <v>32</v>
      </c>
      <c r="D19" t="s">
        <v>33</v>
      </c>
      <c r="E19" s="3">
        <v>42787</v>
      </c>
      <c r="F19" s="6">
        <v>2</v>
      </c>
      <c r="G19" s="3"/>
      <c r="H19" s="4">
        <v>145</v>
      </c>
      <c r="I19" s="4">
        <v>64</v>
      </c>
      <c r="J19" s="5"/>
    </row>
    <row r="20" spans="1:10" x14ac:dyDescent="0.25">
      <c r="A20">
        <v>19</v>
      </c>
      <c r="B20" t="s">
        <v>9</v>
      </c>
      <c r="C20" t="s">
        <v>32</v>
      </c>
      <c r="D20" t="s">
        <v>33</v>
      </c>
      <c r="E20" s="3">
        <v>42791</v>
      </c>
      <c r="F20" s="6">
        <v>4</v>
      </c>
      <c r="G20" s="3">
        <v>42787</v>
      </c>
      <c r="H20" s="4">
        <v>10</v>
      </c>
      <c r="I20" s="4">
        <v>128</v>
      </c>
      <c r="J20" s="5"/>
    </row>
    <row r="21" spans="1:10" x14ac:dyDescent="0.25">
      <c r="A21">
        <v>20</v>
      </c>
      <c r="B21" t="s">
        <v>34</v>
      </c>
      <c r="C21" t="s">
        <v>12</v>
      </c>
      <c r="D21" t="s">
        <v>14</v>
      </c>
      <c r="E21" s="3">
        <v>42796</v>
      </c>
      <c r="F21" s="6">
        <v>5</v>
      </c>
      <c r="G21" s="3">
        <v>42811</v>
      </c>
      <c r="H21" s="4">
        <v>20</v>
      </c>
      <c r="I21" s="4">
        <v>1024</v>
      </c>
      <c r="J21" s="5"/>
    </row>
    <row r="22" spans="1:10" x14ac:dyDescent="0.25">
      <c r="A22">
        <v>21</v>
      </c>
      <c r="B22" t="s">
        <v>34</v>
      </c>
      <c r="C22" t="s">
        <v>32</v>
      </c>
      <c r="D22" t="s">
        <v>35</v>
      </c>
      <c r="E22" s="3">
        <v>42797</v>
      </c>
      <c r="F22" s="6">
        <v>5</v>
      </c>
      <c r="G22" s="3">
        <v>42806</v>
      </c>
      <c r="H22" s="4">
        <v>30</v>
      </c>
      <c r="I22" s="4">
        <v>555</v>
      </c>
      <c r="J22" s="5"/>
    </row>
    <row r="23" spans="1:10" x14ac:dyDescent="0.25">
      <c r="A23">
        <v>22</v>
      </c>
      <c r="B23" t="s">
        <v>34</v>
      </c>
      <c r="C23" t="s">
        <v>12</v>
      </c>
      <c r="D23" t="s">
        <v>14</v>
      </c>
      <c r="E23" s="3">
        <v>42798</v>
      </c>
      <c r="F23" s="6">
        <v>3</v>
      </c>
      <c r="G23" s="3"/>
      <c r="H23" s="4">
        <v>12</v>
      </c>
      <c r="I23" s="4">
        <v>666</v>
      </c>
      <c r="J23" s="5"/>
    </row>
    <row r="24" spans="1:10" x14ac:dyDescent="0.25">
      <c r="A24">
        <v>23</v>
      </c>
      <c r="B24" t="s">
        <v>34</v>
      </c>
      <c r="C24" t="s">
        <v>22</v>
      </c>
      <c r="D24" t="s">
        <v>24</v>
      </c>
      <c r="E24" s="3">
        <v>42799</v>
      </c>
      <c r="F24" s="6">
        <v>2</v>
      </c>
      <c r="G24" s="3">
        <v>42797</v>
      </c>
      <c r="H24" s="4">
        <v>15</v>
      </c>
      <c r="I24" s="4">
        <v>777</v>
      </c>
      <c r="J24" s="5"/>
    </row>
    <row r="25" spans="1:10" x14ac:dyDescent="0.25">
      <c r="A25">
        <v>24</v>
      </c>
      <c r="B25" t="s">
        <v>34</v>
      </c>
      <c r="C25" t="s">
        <v>20</v>
      </c>
      <c r="D25" t="s">
        <v>28</v>
      </c>
      <c r="E25" s="3">
        <v>42800</v>
      </c>
      <c r="F25" s="6">
        <v>4</v>
      </c>
      <c r="G25" s="3"/>
      <c r="H25" s="4">
        <v>18</v>
      </c>
      <c r="I25" s="4">
        <v>888</v>
      </c>
      <c r="J25" s="5"/>
    </row>
    <row r="26" spans="1:10" x14ac:dyDescent="0.25">
      <c r="A26">
        <v>25</v>
      </c>
      <c r="B26" t="s">
        <v>34</v>
      </c>
      <c r="C26" t="s">
        <v>12</v>
      </c>
      <c r="D26" t="s">
        <v>36</v>
      </c>
      <c r="E26" s="3">
        <v>42801</v>
      </c>
      <c r="F26" s="6">
        <v>4</v>
      </c>
      <c r="G26" s="3"/>
      <c r="H26" s="4">
        <v>6</v>
      </c>
      <c r="I26" s="4">
        <v>999</v>
      </c>
      <c r="J26" s="5"/>
    </row>
    <row r="27" spans="1:10" x14ac:dyDescent="0.25">
      <c r="A27">
        <v>26</v>
      </c>
      <c r="B27" t="s">
        <v>34</v>
      </c>
      <c r="C27" t="s">
        <v>20</v>
      </c>
      <c r="D27" t="s">
        <v>37</v>
      </c>
      <c r="E27" s="3">
        <v>42801</v>
      </c>
      <c r="F27" s="6">
        <v>1</v>
      </c>
      <c r="G27" s="3"/>
      <c r="H27" s="4">
        <v>12</v>
      </c>
      <c r="I27" s="4">
        <v>200</v>
      </c>
      <c r="J27" s="5"/>
    </row>
    <row r="28" spans="1:10" x14ac:dyDescent="0.25">
      <c r="A28">
        <v>27</v>
      </c>
      <c r="B28" t="s">
        <v>34</v>
      </c>
      <c r="C28" t="s">
        <v>10</v>
      </c>
      <c r="D28" t="s">
        <v>15</v>
      </c>
      <c r="E28" s="3">
        <v>42802</v>
      </c>
      <c r="F28" s="6">
        <v>5</v>
      </c>
      <c r="G28" s="3"/>
      <c r="H28" s="4">
        <v>49</v>
      </c>
      <c r="I28" s="4">
        <v>300</v>
      </c>
      <c r="J28" s="5"/>
    </row>
    <row r="29" spans="1:10" x14ac:dyDescent="0.25">
      <c r="A29">
        <v>28</v>
      </c>
      <c r="B29" t="s">
        <v>34</v>
      </c>
      <c r="C29" t="s">
        <v>10</v>
      </c>
      <c r="D29" t="s">
        <v>26</v>
      </c>
      <c r="E29" s="3">
        <v>42803</v>
      </c>
      <c r="F29" s="6">
        <v>4</v>
      </c>
      <c r="G29" s="3"/>
      <c r="H29" s="4">
        <v>51</v>
      </c>
      <c r="I29" s="4">
        <v>400</v>
      </c>
      <c r="J29" s="5"/>
    </row>
    <row r="30" spans="1:10" x14ac:dyDescent="0.25">
      <c r="A30">
        <v>29</v>
      </c>
      <c r="B30" t="s">
        <v>34</v>
      </c>
      <c r="C30" t="s">
        <v>10</v>
      </c>
      <c r="D30" t="s">
        <v>11</v>
      </c>
      <c r="E30" s="3">
        <v>42803</v>
      </c>
      <c r="F30" s="6">
        <v>3</v>
      </c>
      <c r="G30" s="3"/>
      <c r="H30" s="4">
        <v>14</v>
      </c>
      <c r="I30" s="4">
        <v>222</v>
      </c>
      <c r="J30" s="5"/>
    </row>
    <row r="31" spans="1:10" x14ac:dyDescent="0.25">
      <c r="A31">
        <v>30</v>
      </c>
      <c r="B31" t="s">
        <v>34</v>
      </c>
      <c r="C31" t="s">
        <v>17</v>
      </c>
      <c r="D31" t="s">
        <v>18</v>
      </c>
      <c r="E31" s="3">
        <v>42803</v>
      </c>
      <c r="F31" s="6">
        <v>1</v>
      </c>
      <c r="G31" s="3"/>
      <c r="H31" s="4">
        <v>87</v>
      </c>
      <c r="I31" s="4">
        <v>111</v>
      </c>
      <c r="J31" s="5"/>
    </row>
    <row r="32" spans="1:10" x14ac:dyDescent="0.25">
      <c r="J32" s="5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"/>
  <sheetViews>
    <sheetView workbookViewId="0">
      <selection activeCell="C11" sqref="C11"/>
    </sheetView>
  </sheetViews>
  <sheetFormatPr defaultRowHeight="15" x14ac:dyDescent="0.25"/>
  <cols>
    <col min="2" max="2" width="17.85546875" customWidth="1"/>
    <col min="3" max="3" width="16.28515625" customWidth="1"/>
    <col min="5" max="5" width="22.7109375" customWidth="1"/>
  </cols>
  <sheetData>
    <row r="2" spans="2:5" x14ac:dyDescent="0.25">
      <c r="B2" s="10" t="s">
        <v>40</v>
      </c>
      <c r="C2" s="11"/>
      <c r="E2" s="12" t="s">
        <v>46</v>
      </c>
    </row>
    <row r="3" spans="2:5" x14ac:dyDescent="0.25">
      <c r="E3" s="13" t="s">
        <v>42</v>
      </c>
    </row>
    <row r="4" spans="2:5" x14ac:dyDescent="0.25">
      <c r="E4" s="13" t="s">
        <v>43</v>
      </c>
    </row>
    <row r="5" spans="2:5" x14ac:dyDescent="0.25">
      <c r="E5" s="13" t="s">
        <v>44</v>
      </c>
    </row>
    <row r="6" spans="2:5" x14ac:dyDescent="0.25">
      <c r="E6" s="13" t="s">
        <v>45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"/>
  <sheetViews>
    <sheetView workbookViewId="0">
      <selection activeCell="H1" sqref="H1:H1048576"/>
    </sheetView>
  </sheetViews>
  <sheetFormatPr defaultRowHeight="15" x14ac:dyDescent="0.25"/>
  <cols>
    <col min="2" max="2" width="17.85546875" customWidth="1"/>
    <col min="3" max="3" width="16.28515625" customWidth="1"/>
    <col min="5" max="5" width="22.7109375" customWidth="1"/>
    <col min="8" max="8" width="21.5703125" customWidth="1"/>
  </cols>
  <sheetData>
    <row r="1" spans="2:8" x14ac:dyDescent="0.25">
      <c r="H1" s="7" t="s">
        <v>4</v>
      </c>
    </row>
    <row r="2" spans="2:8" x14ac:dyDescent="0.25">
      <c r="B2" s="10" t="s">
        <v>40</v>
      </c>
      <c r="C2" s="11"/>
      <c r="E2" s="12" t="s">
        <v>46</v>
      </c>
      <c r="H2" t="s">
        <v>9</v>
      </c>
    </row>
    <row r="3" spans="2:8" x14ac:dyDescent="0.25">
      <c r="E3" s="13" t="s">
        <v>42</v>
      </c>
      <c r="H3" t="s">
        <v>64</v>
      </c>
    </row>
    <row r="4" spans="2:8" x14ac:dyDescent="0.25">
      <c r="E4" s="13" t="s">
        <v>43</v>
      </c>
      <c r="H4" t="s">
        <v>34</v>
      </c>
    </row>
    <row r="5" spans="2:8" x14ac:dyDescent="0.25">
      <c r="E5" s="13" t="s">
        <v>44</v>
      </c>
    </row>
    <row r="6" spans="2:8" x14ac:dyDescent="0.25">
      <c r="E6" s="13" t="s">
        <v>45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7"/>
  <sheetViews>
    <sheetView workbookViewId="0">
      <selection activeCell="D18" sqref="D18"/>
    </sheetView>
  </sheetViews>
  <sheetFormatPr defaultRowHeight="15" x14ac:dyDescent="0.25"/>
  <cols>
    <col min="2" max="2" width="16.85546875" customWidth="1"/>
    <col min="3" max="3" width="16.42578125" customWidth="1"/>
    <col min="5" max="5" width="18.85546875" customWidth="1"/>
    <col min="6" max="6" width="8.85546875" customWidth="1"/>
    <col min="7" max="7" width="17.7109375" customWidth="1"/>
    <col min="8" max="9" width="10.7109375" style="4" customWidth="1"/>
    <col min="10" max="10" width="19.28515625" customWidth="1"/>
  </cols>
  <sheetData>
    <row r="2" spans="1:10" x14ac:dyDescent="0.25">
      <c r="B2" t="s">
        <v>65</v>
      </c>
      <c r="C2" t="s">
        <v>9</v>
      </c>
    </row>
    <row r="6" spans="1:10" x14ac:dyDescent="0.25">
      <c r="A6" s="7" t="s">
        <v>3</v>
      </c>
      <c r="B6" s="7" t="s">
        <v>4</v>
      </c>
      <c r="C6" s="7" t="s">
        <v>5</v>
      </c>
      <c r="D6" s="7" t="s">
        <v>6</v>
      </c>
      <c r="E6" s="8" t="s">
        <v>38</v>
      </c>
      <c r="F6" s="8" t="s">
        <v>41</v>
      </c>
      <c r="G6" s="8" t="s">
        <v>39</v>
      </c>
      <c r="H6" s="9" t="s">
        <v>7</v>
      </c>
      <c r="I6" s="9" t="s">
        <v>8</v>
      </c>
      <c r="J6" s="3"/>
    </row>
    <row r="7" spans="1:10" x14ac:dyDescent="0.25">
      <c r="A7">
        <v>1</v>
      </c>
      <c r="B7" t="s">
        <v>9</v>
      </c>
      <c r="C7" t="s">
        <v>10</v>
      </c>
      <c r="D7" t="s">
        <v>11</v>
      </c>
      <c r="E7" s="3">
        <v>42766</v>
      </c>
      <c r="F7" s="6">
        <v>4</v>
      </c>
      <c r="G7" s="3">
        <v>42765</v>
      </c>
      <c r="H7" s="4">
        <v>10</v>
      </c>
      <c r="I7" s="4">
        <v>125</v>
      </c>
      <c r="J7" s="5"/>
    </row>
    <row r="8" spans="1:10" x14ac:dyDescent="0.25">
      <c r="A8">
        <v>1</v>
      </c>
      <c r="B8" t="s">
        <v>9</v>
      </c>
      <c r="C8" t="s">
        <v>12</v>
      </c>
      <c r="D8" t="s">
        <v>13</v>
      </c>
      <c r="E8" s="3">
        <v>42766</v>
      </c>
      <c r="F8" s="6">
        <v>3</v>
      </c>
      <c r="G8" s="3">
        <v>42782</v>
      </c>
      <c r="H8" s="4">
        <v>60</v>
      </c>
      <c r="I8" s="4">
        <v>100</v>
      </c>
      <c r="J8" s="5"/>
    </row>
    <row r="9" spans="1:10" x14ac:dyDescent="0.25">
      <c r="A9">
        <v>3</v>
      </c>
      <c r="B9" t="s">
        <v>64</v>
      </c>
      <c r="C9" t="s">
        <v>12</v>
      </c>
      <c r="D9" t="s">
        <v>14</v>
      </c>
      <c r="E9" s="3">
        <v>42770</v>
      </c>
      <c r="F9" s="6">
        <v>5</v>
      </c>
      <c r="G9" s="3">
        <v>42771</v>
      </c>
      <c r="H9" s="4">
        <v>45</v>
      </c>
      <c r="I9" s="4">
        <v>80</v>
      </c>
      <c r="J9" s="5"/>
    </row>
    <row r="10" spans="1:10" x14ac:dyDescent="0.25">
      <c r="A10">
        <v>4</v>
      </c>
      <c r="B10" t="s">
        <v>64</v>
      </c>
      <c r="C10" t="s">
        <v>10</v>
      </c>
      <c r="D10" t="s">
        <v>15</v>
      </c>
      <c r="E10" s="3">
        <v>42771</v>
      </c>
      <c r="F10" s="6">
        <v>1</v>
      </c>
      <c r="G10" s="3">
        <v>42766</v>
      </c>
      <c r="H10" s="4">
        <v>33</v>
      </c>
      <c r="I10" s="4">
        <v>123</v>
      </c>
      <c r="J10" s="5"/>
    </row>
    <row r="11" spans="1:10" x14ac:dyDescent="0.25">
      <c r="A11">
        <v>5</v>
      </c>
      <c r="B11" t="s">
        <v>9</v>
      </c>
      <c r="C11" t="s">
        <v>12</v>
      </c>
      <c r="D11" t="s">
        <v>16</v>
      </c>
      <c r="E11" s="3">
        <v>42771</v>
      </c>
      <c r="F11" s="6">
        <v>1</v>
      </c>
      <c r="G11" s="3">
        <v>42789</v>
      </c>
      <c r="H11" s="4">
        <v>44</v>
      </c>
      <c r="I11" s="4">
        <v>456</v>
      </c>
      <c r="J11" s="5"/>
    </row>
    <row r="12" spans="1:10" x14ac:dyDescent="0.25">
      <c r="A12">
        <v>6</v>
      </c>
      <c r="B12" t="s">
        <v>9</v>
      </c>
      <c r="C12" t="s">
        <v>17</v>
      </c>
      <c r="D12" t="s">
        <v>18</v>
      </c>
      <c r="E12" s="3">
        <v>42771</v>
      </c>
      <c r="F12" s="6">
        <v>4</v>
      </c>
      <c r="G12" s="3">
        <v>42780</v>
      </c>
      <c r="H12" s="4">
        <v>12</v>
      </c>
      <c r="I12" s="4">
        <v>14</v>
      </c>
      <c r="J12" s="5"/>
    </row>
    <row r="13" spans="1:10" x14ac:dyDescent="0.25">
      <c r="A13">
        <v>7</v>
      </c>
      <c r="B13" t="s">
        <v>9</v>
      </c>
      <c r="C13" t="s">
        <v>17</v>
      </c>
      <c r="D13" t="s">
        <v>19</v>
      </c>
      <c r="E13" s="3">
        <v>42779</v>
      </c>
      <c r="F13" s="6">
        <v>3</v>
      </c>
      <c r="G13" s="3">
        <v>42798</v>
      </c>
      <c r="H13" s="4">
        <v>5</v>
      </c>
      <c r="I13" s="4">
        <v>147</v>
      </c>
      <c r="J13" s="5"/>
    </row>
    <row r="14" spans="1:10" x14ac:dyDescent="0.25">
      <c r="A14">
        <v>8</v>
      </c>
      <c r="B14" t="s">
        <v>9</v>
      </c>
      <c r="C14" t="s">
        <v>20</v>
      </c>
      <c r="D14" t="s">
        <v>21</v>
      </c>
      <c r="E14" s="3">
        <v>42779</v>
      </c>
      <c r="F14" s="6">
        <v>5</v>
      </c>
      <c r="G14" s="3">
        <v>42794</v>
      </c>
      <c r="H14" s="4">
        <v>8</v>
      </c>
      <c r="I14" s="4">
        <v>258</v>
      </c>
      <c r="J14" s="5"/>
    </row>
    <row r="15" spans="1:10" x14ac:dyDescent="0.25">
      <c r="A15">
        <v>9</v>
      </c>
      <c r="B15" t="s">
        <v>9</v>
      </c>
      <c r="C15" t="s">
        <v>22</v>
      </c>
      <c r="D15" t="s">
        <v>23</v>
      </c>
      <c r="E15" s="86">
        <v>42779</v>
      </c>
      <c r="F15" s="6">
        <v>2</v>
      </c>
      <c r="G15" s="3">
        <v>42770</v>
      </c>
      <c r="H15" s="4">
        <v>24</v>
      </c>
      <c r="I15" s="4">
        <v>369</v>
      </c>
      <c r="J15" s="5"/>
    </row>
    <row r="16" spans="1:10" x14ac:dyDescent="0.25">
      <c r="A16">
        <v>10</v>
      </c>
      <c r="B16" t="s">
        <v>9</v>
      </c>
      <c r="C16" t="s">
        <v>22</v>
      </c>
      <c r="D16" t="s">
        <v>24</v>
      </c>
      <c r="E16" s="86">
        <v>42779</v>
      </c>
      <c r="F16" s="6">
        <v>3</v>
      </c>
      <c r="G16" s="3"/>
      <c r="H16" s="4">
        <v>32</v>
      </c>
      <c r="I16" s="4">
        <v>951</v>
      </c>
      <c r="J16" s="5"/>
    </row>
    <row r="17" spans="1:10" x14ac:dyDescent="0.25">
      <c r="A17">
        <v>11</v>
      </c>
      <c r="B17" t="s">
        <v>9</v>
      </c>
      <c r="C17" t="s">
        <v>22</v>
      </c>
      <c r="D17" t="s">
        <v>25</v>
      </c>
      <c r="E17" s="86">
        <v>42779</v>
      </c>
      <c r="F17" s="6">
        <v>2</v>
      </c>
      <c r="G17" s="3">
        <v>42791</v>
      </c>
      <c r="H17" s="4">
        <v>24</v>
      </c>
      <c r="I17" s="4">
        <v>159</v>
      </c>
      <c r="J17" s="5"/>
    </row>
    <row r="18" spans="1:10" x14ac:dyDescent="0.25">
      <c r="A18">
        <v>12</v>
      </c>
      <c r="B18" t="s">
        <v>64</v>
      </c>
      <c r="C18" t="s">
        <v>10</v>
      </c>
      <c r="D18" t="s">
        <v>26</v>
      </c>
      <c r="E18" s="86">
        <v>42779</v>
      </c>
      <c r="F18" s="6">
        <v>4</v>
      </c>
      <c r="G18" s="3">
        <v>42779</v>
      </c>
      <c r="H18" s="4">
        <v>20</v>
      </c>
      <c r="I18" s="4">
        <v>7</v>
      </c>
      <c r="J18" s="5"/>
    </row>
    <row r="19" spans="1:10" x14ac:dyDescent="0.25">
      <c r="A19">
        <v>13</v>
      </c>
      <c r="B19" t="s">
        <v>9</v>
      </c>
      <c r="C19" t="s">
        <v>10</v>
      </c>
      <c r="D19" t="s">
        <v>27</v>
      </c>
      <c r="E19" s="86">
        <v>42779</v>
      </c>
      <c r="F19" s="6">
        <v>1</v>
      </c>
      <c r="G19" s="3">
        <v>42797</v>
      </c>
      <c r="H19" s="4">
        <v>45</v>
      </c>
      <c r="I19" s="4">
        <v>873</v>
      </c>
      <c r="J19" s="5"/>
    </row>
    <row r="20" spans="1:10" x14ac:dyDescent="0.25">
      <c r="A20">
        <v>14</v>
      </c>
      <c r="B20" t="s">
        <v>9</v>
      </c>
      <c r="C20" t="s">
        <v>20</v>
      </c>
      <c r="D20" t="s">
        <v>28</v>
      </c>
      <c r="E20" s="3">
        <v>42781</v>
      </c>
      <c r="F20" s="6">
        <v>1</v>
      </c>
      <c r="G20" s="3">
        <v>42791</v>
      </c>
      <c r="H20" s="4">
        <v>45</v>
      </c>
      <c r="I20" s="4">
        <v>222</v>
      </c>
      <c r="J20" s="5"/>
    </row>
    <row r="21" spans="1:10" x14ac:dyDescent="0.25">
      <c r="A21">
        <v>15</v>
      </c>
      <c r="B21" t="s">
        <v>9</v>
      </c>
      <c r="C21" t="s">
        <v>10</v>
      </c>
      <c r="D21" t="s">
        <v>29</v>
      </c>
      <c r="E21" s="3">
        <v>42782</v>
      </c>
      <c r="F21" s="6">
        <v>1</v>
      </c>
      <c r="G21" s="3">
        <v>42776</v>
      </c>
      <c r="H21" s="4">
        <v>45</v>
      </c>
      <c r="I21" s="4">
        <v>357</v>
      </c>
      <c r="J21" s="5"/>
    </row>
    <row r="22" spans="1:10" x14ac:dyDescent="0.25">
      <c r="A22">
        <v>16</v>
      </c>
      <c r="B22" t="s">
        <v>9</v>
      </c>
      <c r="C22" t="s">
        <v>22</v>
      </c>
      <c r="D22" t="s">
        <v>30</v>
      </c>
      <c r="E22" s="3">
        <v>42786</v>
      </c>
      <c r="F22" s="6">
        <v>1</v>
      </c>
      <c r="G22" s="3">
        <v>42802</v>
      </c>
      <c r="H22" s="4">
        <v>12</v>
      </c>
      <c r="I22" s="4">
        <v>12</v>
      </c>
      <c r="J22" s="5"/>
    </row>
    <row r="23" spans="1:10" x14ac:dyDescent="0.25">
      <c r="A23">
        <v>17</v>
      </c>
      <c r="B23" t="s">
        <v>9</v>
      </c>
      <c r="C23" t="s">
        <v>10</v>
      </c>
      <c r="D23" t="s">
        <v>31</v>
      </c>
      <c r="E23" s="3">
        <v>42787</v>
      </c>
      <c r="F23" s="6">
        <v>5</v>
      </c>
      <c r="G23" s="3">
        <v>42790</v>
      </c>
      <c r="H23" s="4">
        <v>1</v>
      </c>
      <c r="I23" s="4">
        <v>24</v>
      </c>
      <c r="J23" s="5"/>
    </row>
    <row r="24" spans="1:10" x14ac:dyDescent="0.25">
      <c r="A24">
        <v>18</v>
      </c>
      <c r="B24" t="s">
        <v>9</v>
      </c>
      <c r="C24" t="s">
        <v>32</v>
      </c>
      <c r="D24" t="s">
        <v>33</v>
      </c>
      <c r="E24" s="3">
        <v>42787</v>
      </c>
      <c r="F24" s="6">
        <v>2</v>
      </c>
      <c r="G24" s="3"/>
      <c r="H24" s="4">
        <v>145</v>
      </c>
      <c r="I24" s="4">
        <v>64</v>
      </c>
      <c r="J24" s="5"/>
    </row>
    <row r="25" spans="1:10" x14ac:dyDescent="0.25">
      <c r="A25">
        <v>19</v>
      </c>
      <c r="B25" t="s">
        <v>9</v>
      </c>
      <c r="C25" t="s">
        <v>32</v>
      </c>
      <c r="D25" t="s">
        <v>33</v>
      </c>
      <c r="E25" s="3">
        <v>42791</v>
      </c>
      <c r="F25" s="6">
        <v>4</v>
      </c>
      <c r="G25" s="3">
        <v>42787</v>
      </c>
      <c r="H25" s="4">
        <v>10</v>
      </c>
      <c r="I25" s="4">
        <v>128</v>
      </c>
      <c r="J25" s="5"/>
    </row>
    <row r="26" spans="1:10" x14ac:dyDescent="0.25">
      <c r="A26">
        <v>20</v>
      </c>
      <c r="B26" t="s">
        <v>34</v>
      </c>
      <c r="C26" t="s">
        <v>12</v>
      </c>
      <c r="D26" t="s">
        <v>14</v>
      </c>
      <c r="E26" s="3">
        <v>42796</v>
      </c>
      <c r="F26" s="6">
        <v>5</v>
      </c>
      <c r="G26" s="3">
        <v>42811</v>
      </c>
      <c r="H26" s="4">
        <v>20</v>
      </c>
      <c r="I26" s="4">
        <v>1024</v>
      </c>
      <c r="J26" s="5"/>
    </row>
    <row r="27" spans="1:10" x14ac:dyDescent="0.25">
      <c r="A27">
        <v>21</v>
      </c>
      <c r="B27" t="s">
        <v>34</v>
      </c>
      <c r="C27" t="s">
        <v>32</v>
      </c>
      <c r="D27" t="s">
        <v>35</v>
      </c>
      <c r="E27" s="3">
        <v>42797</v>
      </c>
      <c r="F27" s="6">
        <v>5</v>
      </c>
      <c r="G27" s="3">
        <v>42806</v>
      </c>
      <c r="H27" s="4">
        <v>30</v>
      </c>
      <c r="I27" s="4">
        <v>555</v>
      </c>
      <c r="J27" s="5"/>
    </row>
    <row r="28" spans="1:10" x14ac:dyDescent="0.25">
      <c r="A28">
        <v>22</v>
      </c>
      <c r="B28" t="s">
        <v>34</v>
      </c>
      <c r="C28" t="s">
        <v>12</v>
      </c>
      <c r="D28" t="s">
        <v>14</v>
      </c>
      <c r="E28" s="3">
        <v>42798</v>
      </c>
      <c r="F28" s="6">
        <v>3</v>
      </c>
      <c r="G28" s="3"/>
      <c r="H28" s="4">
        <v>12</v>
      </c>
      <c r="I28" s="4">
        <v>666</v>
      </c>
      <c r="J28" s="5"/>
    </row>
    <row r="29" spans="1:10" x14ac:dyDescent="0.25">
      <c r="A29">
        <v>23</v>
      </c>
      <c r="B29" t="s">
        <v>34</v>
      </c>
      <c r="C29" t="s">
        <v>22</v>
      </c>
      <c r="D29" t="s">
        <v>24</v>
      </c>
      <c r="E29" s="3">
        <v>42799</v>
      </c>
      <c r="F29" s="6">
        <v>2</v>
      </c>
      <c r="G29" s="3">
        <v>42797</v>
      </c>
      <c r="H29" s="4">
        <v>15</v>
      </c>
      <c r="I29" s="4">
        <v>777</v>
      </c>
      <c r="J29" s="5"/>
    </row>
    <row r="30" spans="1:10" x14ac:dyDescent="0.25">
      <c r="A30">
        <v>24</v>
      </c>
      <c r="B30" t="s">
        <v>34</v>
      </c>
      <c r="C30" t="s">
        <v>20</v>
      </c>
      <c r="D30" t="s">
        <v>28</v>
      </c>
      <c r="E30" s="3">
        <v>42800</v>
      </c>
      <c r="F30" s="6">
        <v>4</v>
      </c>
      <c r="G30" s="3"/>
      <c r="H30" s="4">
        <v>18</v>
      </c>
      <c r="I30" s="4">
        <v>888</v>
      </c>
      <c r="J30" s="5"/>
    </row>
    <row r="31" spans="1:10" x14ac:dyDescent="0.25">
      <c r="A31">
        <v>25</v>
      </c>
      <c r="B31" t="s">
        <v>34</v>
      </c>
      <c r="C31" t="s">
        <v>12</v>
      </c>
      <c r="D31" t="s">
        <v>36</v>
      </c>
      <c r="E31" s="3">
        <v>42801</v>
      </c>
      <c r="F31" s="6">
        <v>4</v>
      </c>
      <c r="G31" s="3"/>
      <c r="H31" s="4">
        <v>6</v>
      </c>
      <c r="I31" s="4">
        <v>999</v>
      </c>
      <c r="J31" s="5"/>
    </row>
    <row r="32" spans="1:10" x14ac:dyDescent="0.25">
      <c r="A32">
        <v>26</v>
      </c>
      <c r="B32" t="s">
        <v>34</v>
      </c>
      <c r="C32" t="s">
        <v>20</v>
      </c>
      <c r="D32" t="s">
        <v>37</v>
      </c>
      <c r="E32" s="3">
        <v>42801</v>
      </c>
      <c r="F32" s="6">
        <v>1</v>
      </c>
      <c r="G32" s="3"/>
      <c r="H32" s="4">
        <v>12</v>
      </c>
      <c r="I32" s="4">
        <v>200</v>
      </c>
      <c r="J32" s="5"/>
    </row>
    <row r="33" spans="1:10" x14ac:dyDescent="0.25">
      <c r="A33">
        <v>27</v>
      </c>
      <c r="B33" t="s">
        <v>34</v>
      </c>
      <c r="C33" t="s">
        <v>10</v>
      </c>
      <c r="D33" t="s">
        <v>15</v>
      </c>
      <c r="E33" s="3">
        <v>42802</v>
      </c>
      <c r="F33" s="6">
        <v>5</v>
      </c>
      <c r="G33" s="3"/>
      <c r="H33" s="4">
        <v>49</v>
      </c>
      <c r="I33" s="4">
        <v>300</v>
      </c>
      <c r="J33" s="5"/>
    </row>
    <row r="34" spans="1:10" x14ac:dyDescent="0.25">
      <c r="A34">
        <v>28</v>
      </c>
      <c r="B34" t="s">
        <v>34</v>
      </c>
      <c r="C34" t="s">
        <v>10</v>
      </c>
      <c r="D34" t="s">
        <v>26</v>
      </c>
      <c r="E34" s="3">
        <v>42803</v>
      </c>
      <c r="F34" s="6">
        <v>4</v>
      </c>
      <c r="G34" s="3"/>
      <c r="H34" s="4">
        <v>51</v>
      </c>
      <c r="I34" s="4">
        <v>400</v>
      </c>
      <c r="J34" s="5"/>
    </row>
    <row r="35" spans="1:10" x14ac:dyDescent="0.25">
      <c r="A35">
        <v>29</v>
      </c>
      <c r="B35" t="s">
        <v>34</v>
      </c>
      <c r="C35" t="s">
        <v>10</v>
      </c>
      <c r="D35" t="s">
        <v>11</v>
      </c>
      <c r="E35" s="3">
        <v>42803</v>
      </c>
      <c r="F35" s="6">
        <v>3</v>
      </c>
      <c r="G35" s="3"/>
      <c r="H35" s="4">
        <v>14</v>
      </c>
      <c r="I35" s="4">
        <v>222</v>
      </c>
      <c r="J35" s="5"/>
    </row>
    <row r="36" spans="1:10" x14ac:dyDescent="0.25">
      <c r="A36">
        <v>30</v>
      </c>
      <c r="B36" t="s">
        <v>34</v>
      </c>
      <c r="C36" t="s">
        <v>17</v>
      </c>
      <c r="D36" t="s">
        <v>18</v>
      </c>
      <c r="E36" s="3">
        <v>42803</v>
      </c>
      <c r="F36" s="6">
        <v>1</v>
      </c>
      <c r="G36" s="3"/>
      <c r="H36" s="4">
        <v>87</v>
      </c>
      <c r="I36" s="4">
        <v>111</v>
      </c>
      <c r="J36" s="5"/>
    </row>
    <row r="37" spans="1:10" x14ac:dyDescent="0.25">
      <c r="J37" s="5"/>
    </row>
  </sheetData>
  <conditionalFormatting sqref="B7:B36">
    <cfRule type="cellIs" dxfId="15" priority="1" operator="equal">
      <formula>$C$2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'Konstanty (2)'!$H$2:$H$4</xm:f>
          </x14:formula1>
          <xm:sqref>C2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37"/>
  <sheetViews>
    <sheetView workbookViewId="0">
      <selection activeCell="E7" sqref="E7:E36"/>
    </sheetView>
  </sheetViews>
  <sheetFormatPr defaultRowHeight="15" x14ac:dyDescent="0.25"/>
  <cols>
    <col min="2" max="2" width="16.85546875" customWidth="1"/>
    <col min="3" max="3" width="16.42578125" customWidth="1"/>
    <col min="5" max="5" width="8.85546875" customWidth="1"/>
    <col min="6" max="6" width="15" customWidth="1"/>
    <col min="7" max="7" width="18.85546875" customWidth="1"/>
    <col min="8" max="8" width="17.7109375" customWidth="1"/>
    <col min="9" max="10" width="10.7109375" style="4" customWidth="1"/>
    <col min="11" max="11" width="19.28515625" customWidth="1"/>
  </cols>
  <sheetData>
    <row r="2" spans="1:11" x14ac:dyDescent="0.25">
      <c r="B2" t="s">
        <v>65</v>
      </c>
      <c r="C2" t="s">
        <v>9</v>
      </c>
    </row>
    <row r="6" spans="1:11" x14ac:dyDescent="0.25">
      <c r="A6" s="7" t="s">
        <v>3</v>
      </c>
      <c r="B6" s="7" t="s">
        <v>4</v>
      </c>
      <c r="C6" s="7" t="s">
        <v>5</v>
      </c>
      <c r="D6" s="7" t="s">
        <v>6</v>
      </c>
      <c r="E6" s="8" t="s">
        <v>41</v>
      </c>
      <c r="F6" s="8" t="s">
        <v>66</v>
      </c>
      <c r="G6" s="8" t="s">
        <v>38</v>
      </c>
      <c r="H6" s="8" t="s">
        <v>39</v>
      </c>
      <c r="I6" s="9" t="s">
        <v>7</v>
      </c>
      <c r="J6" s="9" t="s">
        <v>8</v>
      </c>
      <c r="K6" s="3"/>
    </row>
    <row r="7" spans="1:11" x14ac:dyDescent="0.25">
      <c r="A7">
        <v>1</v>
      </c>
      <c r="B7" t="s">
        <v>9</v>
      </c>
      <c r="C7" t="s">
        <v>10</v>
      </c>
      <c r="D7" t="s">
        <v>11</v>
      </c>
      <c r="E7" s="6">
        <v>4</v>
      </c>
      <c r="F7" s="87" t="str">
        <f>REPT("«",E7)&amp;REPT("¶",5-E7)</f>
        <v>««««¶</v>
      </c>
      <c r="G7" s="3">
        <v>42766</v>
      </c>
      <c r="H7" s="3">
        <v>42765</v>
      </c>
      <c r="I7" s="4">
        <v>10</v>
      </c>
      <c r="J7" s="4">
        <v>125</v>
      </c>
      <c r="K7" s="5"/>
    </row>
    <row r="8" spans="1:11" x14ac:dyDescent="0.25">
      <c r="A8">
        <v>1</v>
      </c>
      <c r="B8" t="s">
        <v>9</v>
      </c>
      <c r="C8" t="s">
        <v>12</v>
      </c>
      <c r="D8" t="s">
        <v>13</v>
      </c>
      <c r="E8" s="6">
        <v>3</v>
      </c>
      <c r="F8" s="87" t="str">
        <f t="shared" ref="F8:F36" si="0">REPT("«",E8)&amp;REPT("¶",5-E8)</f>
        <v>«««¶¶</v>
      </c>
      <c r="G8" s="3">
        <v>42766</v>
      </c>
      <c r="H8" s="3">
        <v>42782</v>
      </c>
      <c r="I8" s="4">
        <v>60</v>
      </c>
      <c r="J8" s="4">
        <v>100</v>
      </c>
      <c r="K8" s="5"/>
    </row>
    <row r="9" spans="1:11" x14ac:dyDescent="0.25">
      <c r="A9">
        <v>3</v>
      </c>
      <c r="B9" t="s">
        <v>64</v>
      </c>
      <c r="C9" t="s">
        <v>12</v>
      </c>
      <c r="D9" t="s">
        <v>14</v>
      </c>
      <c r="E9" s="6">
        <v>5</v>
      </c>
      <c r="F9" s="87" t="str">
        <f t="shared" si="0"/>
        <v>«««««</v>
      </c>
      <c r="G9" s="3">
        <v>42770</v>
      </c>
      <c r="H9" s="3">
        <v>42771</v>
      </c>
      <c r="I9" s="4">
        <v>45</v>
      </c>
      <c r="J9" s="4">
        <v>80</v>
      </c>
      <c r="K9" s="5"/>
    </row>
    <row r="10" spans="1:11" x14ac:dyDescent="0.25">
      <c r="A10">
        <v>4</v>
      </c>
      <c r="B10" t="s">
        <v>64</v>
      </c>
      <c r="C10" t="s">
        <v>10</v>
      </c>
      <c r="D10" t="s">
        <v>15</v>
      </c>
      <c r="E10" s="6">
        <v>1</v>
      </c>
      <c r="F10" s="87" t="str">
        <f t="shared" si="0"/>
        <v>«¶¶¶¶</v>
      </c>
      <c r="G10" s="3">
        <v>42771</v>
      </c>
      <c r="H10" s="3">
        <v>42766</v>
      </c>
      <c r="I10" s="4">
        <v>33</v>
      </c>
      <c r="J10" s="4">
        <v>123</v>
      </c>
      <c r="K10" s="5"/>
    </row>
    <row r="11" spans="1:11" x14ac:dyDescent="0.25">
      <c r="A11">
        <v>5</v>
      </c>
      <c r="B11" t="s">
        <v>9</v>
      </c>
      <c r="C11" t="s">
        <v>12</v>
      </c>
      <c r="D11" t="s">
        <v>16</v>
      </c>
      <c r="E11" s="6">
        <v>1</v>
      </c>
      <c r="F11" s="87" t="str">
        <f t="shared" si="0"/>
        <v>«¶¶¶¶</v>
      </c>
      <c r="G11" s="3">
        <v>42771</v>
      </c>
      <c r="H11" s="3">
        <v>42789</v>
      </c>
      <c r="I11" s="4">
        <v>44</v>
      </c>
      <c r="J11" s="4">
        <v>456</v>
      </c>
      <c r="K11" s="5"/>
    </row>
    <row r="12" spans="1:11" x14ac:dyDescent="0.25">
      <c r="A12">
        <v>6</v>
      </c>
      <c r="B12" t="s">
        <v>9</v>
      </c>
      <c r="C12" t="s">
        <v>17</v>
      </c>
      <c r="D12" t="s">
        <v>18</v>
      </c>
      <c r="E12" s="6">
        <v>4</v>
      </c>
      <c r="F12" s="87" t="str">
        <f t="shared" si="0"/>
        <v>««««¶</v>
      </c>
      <c r="G12" s="3">
        <v>42771</v>
      </c>
      <c r="H12" s="3">
        <v>42780</v>
      </c>
      <c r="I12" s="4">
        <v>12</v>
      </c>
      <c r="J12" s="4">
        <v>14</v>
      </c>
      <c r="K12" s="5"/>
    </row>
    <row r="13" spans="1:11" x14ac:dyDescent="0.25">
      <c r="A13">
        <v>7</v>
      </c>
      <c r="B13" t="s">
        <v>9</v>
      </c>
      <c r="C13" t="s">
        <v>17</v>
      </c>
      <c r="D13" t="s">
        <v>19</v>
      </c>
      <c r="E13" s="6">
        <v>3</v>
      </c>
      <c r="F13" s="87" t="str">
        <f t="shared" si="0"/>
        <v>«««¶¶</v>
      </c>
      <c r="G13" s="3">
        <v>42779</v>
      </c>
      <c r="H13" s="3">
        <v>42798</v>
      </c>
      <c r="I13" s="4">
        <v>5</v>
      </c>
      <c r="J13" s="4">
        <v>147</v>
      </c>
      <c r="K13" s="5"/>
    </row>
    <row r="14" spans="1:11" x14ac:dyDescent="0.25">
      <c r="A14">
        <v>8</v>
      </c>
      <c r="B14" t="s">
        <v>9</v>
      </c>
      <c r="C14" t="s">
        <v>20</v>
      </c>
      <c r="D14" t="s">
        <v>21</v>
      </c>
      <c r="E14" s="6">
        <v>5</v>
      </c>
      <c r="F14" s="87" t="str">
        <f t="shared" si="0"/>
        <v>«««««</v>
      </c>
      <c r="G14" s="3">
        <v>42779</v>
      </c>
      <c r="H14" s="3">
        <v>42794</v>
      </c>
      <c r="I14" s="4">
        <v>8</v>
      </c>
      <c r="J14" s="4">
        <v>258</v>
      </c>
      <c r="K14" s="5"/>
    </row>
    <row r="15" spans="1:11" x14ac:dyDescent="0.25">
      <c r="A15">
        <v>9</v>
      </c>
      <c r="B15" t="s">
        <v>9</v>
      </c>
      <c r="C15" t="s">
        <v>22</v>
      </c>
      <c r="D15" t="s">
        <v>23</v>
      </c>
      <c r="E15" s="6">
        <v>2</v>
      </c>
      <c r="F15" s="87" t="str">
        <f t="shared" si="0"/>
        <v>««¶¶¶</v>
      </c>
      <c r="G15" s="86">
        <v>42779</v>
      </c>
      <c r="H15" s="3">
        <v>42770</v>
      </c>
      <c r="I15" s="4">
        <v>24</v>
      </c>
      <c r="J15" s="4">
        <v>369</v>
      </c>
      <c r="K15" s="5"/>
    </row>
    <row r="16" spans="1:11" x14ac:dyDescent="0.25">
      <c r="A16">
        <v>10</v>
      </c>
      <c r="B16" t="s">
        <v>9</v>
      </c>
      <c r="C16" t="s">
        <v>22</v>
      </c>
      <c r="D16" t="s">
        <v>24</v>
      </c>
      <c r="E16" s="6">
        <v>3</v>
      </c>
      <c r="F16" s="87" t="str">
        <f t="shared" si="0"/>
        <v>«««¶¶</v>
      </c>
      <c r="G16" s="86">
        <v>42779</v>
      </c>
      <c r="H16" s="3"/>
      <c r="I16" s="4">
        <v>32</v>
      </c>
      <c r="J16" s="4">
        <v>951</v>
      </c>
      <c r="K16" s="5"/>
    </row>
    <row r="17" spans="1:11" x14ac:dyDescent="0.25">
      <c r="A17">
        <v>11</v>
      </c>
      <c r="B17" t="s">
        <v>9</v>
      </c>
      <c r="C17" t="s">
        <v>22</v>
      </c>
      <c r="D17" t="s">
        <v>25</v>
      </c>
      <c r="E17" s="6">
        <v>2</v>
      </c>
      <c r="F17" s="87" t="str">
        <f t="shared" si="0"/>
        <v>««¶¶¶</v>
      </c>
      <c r="G17" s="86">
        <v>42779</v>
      </c>
      <c r="H17" s="3">
        <v>42791</v>
      </c>
      <c r="I17" s="4">
        <v>24</v>
      </c>
      <c r="J17" s="4">
        <v>159</v>
      </c>
      <c r="K17" s="5"/>
    </row>
    <row r="18" spans="1:11" x14ac:dyDescent="0.25">
      <c r="A18">
        <v>12</v>
      </c>
      <c r="B18" t="s">
        <v>64</v>
      </c>
      <c r="C18" t="s">
        <v>10</v>
      </c>
      <c r="D18" t="s">
        <v>26</v>
      </c>
      <c r="E18" s="6">
        <v>4</v>
      </c>
      <c r="F18" s="87" t="str">
        <f t="shared" si="0"/>
        <v>««««¶</v>
      </c>
      <c r="G18" s="86">
        <v>42779</v>
      </c>
      <c r="H18" s="3">
        <v>42779</v>
      </c>
      <c r="I18" s="4">
        <v>20</v>
      </c>
      <c r="J18" s="4">
        <v>7</v>
      </c>
      <c r="K18" s="5"/>
    </row>
    <row r="19" spans="1:11" x14ac:dyDescent="0.25">
      <c r="A19">
        <v>13</v>
      </c>
      <c r="B19" t="s">
        <v>9</v>
      </c>
      <c r="C19" t="s">
        <v>10</v>
      </c>
      <c r="D19" t="s">
        <v>27</v>
      </c>
      <c r="E19" s="6">
        <v>1</v>
      </c>
      <c r="F19" s="87" t="str">
        <f t="shared" si="0"/>
        <v>«¶¶¶¶</v>
      </c>
      <c r="G19" s="86">
        <v>42779</v>
      </c>
      <c r="H19" s="3">
        <v>42797</v>
      </c>
      <c r="I19" s="4">
        <v>45</v>
      </c>
      <c r="J19" s="4">
        <v>873</v>
      </c>
      <c r="K19" s="5"/>
    </row>
    <row r="20" spans="1:11" x14ac:dyDescent="0.25">
      <c r="A20">
        <v>14</v>
      </c>
      <c r="B20" t="s">
        <v>9</v>
      </c>
      <c r="C20" t="s">
        <v>20</v>
      </c>
      <c r="D20" t="s">
        <v>28</v>
      </c>
      <c r="E20" s="6">
        <v>1</v>
      </c>
      <c r="F20" s="87" t="str">
        <f t="shared" si="0"/>
        <v>«¶¶¶¶</v>
      </c>
      <c r="G20" s="3">
        <v>42781</v>
      </c>
      <c r="H20" s="3">
        <v>42791</v>
      </c>
      <c r="I20" s="4">
        <v>45</v>
      </c>
      <c r="J20" s="4">
        <v>222</v>
      </c>
      <c r="K20" s="5"/>
    </row>
    <row r="21" spans="1:11" x14ac:dyDescent="0.25">
      <c r="A21">
        <v>15</v>
      </c>
      <c r="B21" t="s">
        <v>9</v>
      </c>
      <c r="C21" t="s">
        <v>10</v>
      </c>
      <c r="D21" t="s">
        <v>29</v>
      </c>
      <c r="E21" s="6">
        <v>1</v>
      </c>
      <c r="F21" s="87" t="str">
        <f t="shared" si="0"/>
        <v>«¶¶¶¶</v>
      </c>
      <c r="G21" s="3">
        <v>42782</v>
      </c>
      <c r="H21" s="3">
        <v>42776</v>
      </c>
      <c r="I21" s="4">
        <v>45</v>
      </c>
      <c r="J21" s="4">
        <v>357</v>
      </c>
      <c r="K21" s="5"/>
    </row>
    <row r="22" spans="1:11" x14ac:dyDescent="0.25">
      <c r="A22">
        <v>16</v>
      </c>
      <c r="B22" t="s">
        <v>9</v>
      </c>
      <c r="C22" t="s">
        <v>22</v>
      </c>
      <c r="D22" t="s">
        <v>30</v>
      </c>
      <c r="E22" s="6">
        <v>1</v>
      </c>
      <c r="F22" s="87" t="str">
        <f t="shared" si="0"/>
        <v>«¶¶¶¶</v>
      </c>
      <c r="G22" s="3">
        <v>42786</v>
      </c>
      <c r="H22" s="3">
        <v>42802</v>
      </c>
      <c r="I22" s="4">
        <v>12</v>
      </c>
      <c r="J22" s="4">
        <v>12</v>
      </c>
      <c r="K22" s="5"/>
    </row>
    <row r="23" spans="1:11" x14ac:dyDescent="0.25">
      <c r="A23">
        <v>17</v>
      </c>
      <c r="B23" t="s">
        <v>9</v>
      </c>
      <c r="C23" t="s">
        <v>10</v>
      </c>
      <c r="D23" t="s">
        <v>31</v>
      </c>
      <c r="E23" s="6">
        <v>5</v>
      </c>
      <c r="F23" s="87" t="str">
        <f t="shared" si="0"/>
        <v>«««««</v>
      </c>
      <c r="G23" s="3">
        <v>42787</v>
      </c>
      <c r="H23" s="3">
        <v>42790</v>
      </c>
      <c r="I23" s="4">
        <v>1</v>
      </c>
      <c r="J23" s="4">
        <v>24</v>
      </c>
      <c r="K23" s="5"/>
    </row>
    <row r="24" spans="1:11" x14ac:dyDescent="0.25">
      <c r="A24">
        <v>18</v>
      </c>
      <c r="B24" t="s">
        <v>9</v>
      </c>
      <c r="C24" t="s">
        <v>32</v>
      </c>
      <c r="D24" t="s">
        <v>33</v>
      </c>
      <c r="E24" s="6">
        <v>2</v>
      </c>
      <c r="F24" s="87" t="str">
        <f t="shared" si="0"/>
        <v>««¶¶¶</v>
      </c>
      <c r="G24" s="3">
        <v>42787</v>
      </c>
      <c r="H24" s="3"/>
      <c r="I24" s="4">
        <v>145</v>
      </c>
      <c r="J24" s="4">
        <v>64</v>
      </c>
      <c r="K24" s="5"/>
    </row>
    <row r="25" spans="1:11" x14ac:dyDescent="0.25">
      <c r="A25">
        <v>19</v>
      </c>
      <c r="B25" t="s">
        <v>9</v>
      </c>
      <c r="C25" t="s">
        <v>32</v>
      </c>
      <c r="D25" t="s">
        <v>33</v>
      </c>
      <c r="E25" s="6">
        <v>4</v>
      </c>
      <c r="F25" s="87" t="str">
        <f t="shared" si="0"/>
        <v>««««¶</v>
      </c>
      <c r="G25" s="3">
        <v>42791</v>
      </c>
      <c r="H25" s="3">
        <v>42787</v>
      </c>
      <c r="I25" s="4">
        <v>10</v>
      </c>
      <c r="J25" s="4">
        <v>128</v>
      </c>
      <c r="K25" s="5"/>
    </row>
    <row r="26" spans="1:11" x14ac:dyDescent="0.25">
      <c r="A26">
        <v>20</v>
      </c>
      <c r="B26" t="s">
        <v>34</v>
      </c>
      <c r="C26" t="s">
        <v>12</v>
      </c>
      <c r="D26" t="s">
        <v>14</v>
      </c>
      <c r="E26" s="6">
        <v>5</v>
      </c>
      <c r="F26" s="87" t="str">
        <f t="shared" si="0"/>
        <v>«««««</v>
      </c>
      <c r="G26" s="3">
        <v>42796</v>
      </c>
      <c r="H26" s="3">
        <v>42811</v>
      </c>
      <c r="I26" s="4">
        <v>20</v>
      </c>
      <c r="J26" s="4">
        <v>1024</v>
      </c>
      <c r="K26" s="5"/>
    </row>
    <row r="27" spans="1:11" x14ac:dyDescent="0.25">
      <c r="A27">
        <v>21</v>
      </c>
      <c r="B27" t="s">
        <v>34</v>
      </c>
      <c r="C27" t="s">
        <v>32</v>
      </c>
      <c r="D27" t="s">
        <v>35</v>
      </c>
      <c r="E27" s="6">
        <v>5</v>
      </c>
      <c r="F27" s="87" t="str">
        <f t="shared" si="0"/>
        <v>«««««</v>
      </c>
      <c r="G27" s="3">
        <v>42797</v>
      </c>
      <c r="H27" s="3">
        <v>42806</v>
      </c>
      <c r="I27" s="4">
        <v>30</v>
      </c>
      <c r="J27" s="4">
        <v>555</v>
      </c>
      <c r="K27" s="5"/>
    </row>
    <row r="28" spans="1:11" x14ac:dyDescent="0.25">
      <c r="A28">
        <v>22</v>
      </c>
      <c r="B28" t="s">
        <v>34</v>
      </c>
      <c r="C28" t="s">
        <v>12</v>
      </c>
      <c r="D28" t="s">
        <v>14</v>
      </c>
      <c r="E28" s="6">
        <v>3</v>
      </c>
      <c r="F28" s="87" t="str">
        <f t="shared" si="0"/>
        <v>«««¶¶</v>
      </c>
      <c r="G28" s="3">
        <v>42798</v>
      </c>
      <c r="H28" s="3"/>
      <c r="I28" s="4">
        <v>12</v>
      </c>
      <c r="J28" s="4">
        <v>666</v>
      </c>
      <c r="K28" s="5"/>
    </row>
    <row r="29" spans="1:11" x14ac:dyDescent="0.25">
      <c r="A29">
        <v>23</v>
      </c>
      <c r="B29" t="s">
        <v>34</v>
      </c>
      <c r="C29" t="s">
        <v>22</v>
      </c>
      <c r="D29" t="s">
        <v>24</v>
      </c>
      <c r="E29" s="6">
        <v>2</v>
      </c>
      <c r="F29" s="87" t="str">
        <f t="shared" si="0"/>
        <v>««¶¶¶</v>
      </c>
      <c r="G29" s="3">
        <v>42799</v>
      </c>
      <c r="H29" s="3">
        <v>42797</v>
      </c>
      <c r="I29" s="4">
        <v>15</v>
      </c>
      <c r="J29" s="4">
        <v>777</v>
      </c>
      <c r="K29" s="5"/>
    </row>
    <row r="30" spans="1:11" x14ac:dyDescent="0.25">
      <c r="A30">
        <v>24</v>
      </c>
      <c r="B30" t="s">
        <v>34</v>
      </c>
      <c r="C30" t="s">
        <v>20</v>
      </c>
      <c r="D30" t="s">
        <v>28</v>
      </c>
      <c r="E30" s="6">
        <v>4</v>
      </c>
      <c r="F30" s="87" t="str">
        <f t="shared" si="0"/>
        <v>««««¶</v>
      </c>
      <c r="G30" s="3">
        <v>42800</v>
      </c>
      <c r="H30" s="3"/>
      <c r="I30" s="4">
        <v>18</v>
      </c>
      <c r="J30" s="4">
        <v>888</v>
      </c>
      <c r="K30" s="5"/>
    </row>
    <row r="31" spans="1:11" x14ac:dyDescent="0.25">
      <c r="A31">
        <v>25</v>
      </c>
      <c r="B31" t="s">
        <v>34</v>
      </c>
      <c r="C31" t="s">
        <v>12</v>
      </c>
      <c r="D31" t="s">
        <v>36</v>
      </c>
      <c r="E31" s="6">
        <v>4</v>
      </c>
      <c r="F31" s="87" t="str">
        <f t="shared" si="0"/>
        <v>««««¶</v>
      </c>
      <c r="G31" s="3">
        <v>42801</v>
      </c>
      <c r="H31" s="3"/>
      <c r="I31" s="4">
        <v>6</v>
      </c>
      <c r="J31" s="4">
        <v>999</v>
      </c>
      <c r="K31" s="5"/>
    </row>
    <row r="32" spans="1:11" x14ac:dyDescent="0.25">
      <c r="A32">
        <v>26</v>
      </c>
      <c r="B32" t="s">
        <v>34</v>
      </c>
      <c r="C32" t="s">
        <v>20</v>
      </c>
      <c r="D32" t="s">
        <v>37</v>
      </c>
      <c r="E32" s="6">
        <v>1</v>
      </c>
      <c r="F32" s="87" t="str">
        <f t="shared" si="0"/>
        <v>«¶¶¶¶</v>
      </c>
      <c r="G32" s="3">
        <v>42801</v>
      </c>
      <c r="H32" s="3"/>
      <c r="I32" s="4">
        <v>12</v>
      </c>
      <c r="J32" s="4">
        <v>200</v>
      </c>
      <c r="K32" s="5"/>
    </row>
    <row r="33" spans="1:11" x14ac:dyDescent="0.25">
      <c r="A33">
        <v>27</v>
      </c>
      <c r="B33" t="s">
        <v>34</v>
      </c>
      <c r="C33" t="s">
        <v>10</v>
      </c>
      <c r="D33" t="s">
        <v>15</v>
      </c>
      <c r="E33" s="6">
        <v>5</v>
      </c>
      <c r="F33" s="87" t="str">
        <f t="shared" si="0"/>
        <v>«««««</v>
      </c>
      <c r="G33" s="3">
        <v>42802</v>
      </c>
      <c r="H33" s="3"/>
      <c r="I33" s="4">
        <v>49</v>
      </c>
      <c r="J33" s="4">
        <v>300</v>
      </c>
      <c r="K33" s="5"/>
    </row>
    <row r="34" spans="1:11" x14ac:dyDescent="0.25">
      <c r="A34">
        <v>28</v>
      </c>
      <c r="B34" t="s">
        <v>34</v>
      </c>
      <c r="C34" t="s">
        <v>10</v>
      </c>
      <c r="D34" t="s">
        <v>26</v>
      </c>
      <c r="E34" s="6">
        <v>4</v>
      </c>
      <c r="F34" s="87" t="str">
        <f t="shared" si="0"/>
        <v>««««¶</v>
      </c>
      <c r="G34" s="3">
        <v>42803</v>
      </c>
      <c r="H34" s="3"/>
      <c r="I34" s="4">
        <v>51</v>
      </c>
      <c r="J34" s="4">
        <v>400</v>
      </c>
      <c r="K34" s="5"/>
    </row>
    <row r="35" spans="1:11" x14ac:dyDescent="0.25">
      <c r="A35">
        <v>29</v>
      </c>
      <c r="B35" t="s">
        <v>34</v>
      </c>
      <c r="C35" t="s">
        <v>10</v>
      </c>
      <c r="D35" t="s">
        <v>11</v>
      </c>
      <c r="E35" s="6">
        <v>3</v>
      </c>
      <c r="F35" s="87" t="str">
        <f t="shared" si="0"/>
        <v>«««¶¶</v>
      </c>
      <c r="G35" s="3">
        <v>42803</v>
      </c>
      <c r="H35" s="3"/>
      <c r="I35" s="4">
        <v>14</v>
      </c>
      <c r="J35" s="4">
        <v>222</v>
      </c>
      <c r="K35" s="5"/>
    </row>
    <row r="36" spans="1:11" x14ac:dyDescent="0.25">
      <c r="A36">
        <v>30</v>
      </c>
      <c r="B36" t="s">
        <v>34</v>
      </c>
      <c r="C36" t="s">
        <v>17</v>
      </c>
      <c r="D36" t="s">
        <v>18</v>
      </c>
      <c r="E36" s="6">
        <v>1</v>
      </c>
      <c r="F36" s="87" t="str">
        <f t="shared" si="0"/>
        <v>«¶¶¶¶</v>
      </c>
      <c r="G36" s="3">
        <v>42803</v>
      </c>
      <c r="H36" s="3"/>
      <c r="I36" s="4">
        <v>87</v>
      </c>
      <c r="J36" s="4">
        <v>111</v>
      </c>
      <c r="K36" s="5"/>
    </row>
    <row r="37" spans="1:11" x14ac:dyDescent="0.25">
      <c r="K37" s="5"/>
    </row>
  </sheetData>
  <conditionalFormatting sqref="B7:B36">
    <cfRule type="cellIs" dxfId="14" priority="2" operator="equal">
      <formula>$C$2</formula>
    </cfRule>
  </conditionalFormatting>
  <conditionalFormatting sqref="E7:E36">
    <cfRule type="dataBar" priority="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{52F7B972-B638-4A6D-A8D3-291CEB04ADE7}</x14:id>
        </ext>
      </extLst>
    </cfRule>
  </conditionalFormatting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2F7B972-B638-4A6D-A8D3-291CEB04AD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E7:E36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'Konstanty (2)'!$H$2:$H$4</xm:f>
          </x14:formula1>
          <xm:sqref>C2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37"/>
  <sheetViews>
    <sheetView workbookViewId="0">
      <selection activeCell="I12" sqref="I12"/>
    </sheetView>
  </sheetViews>
  <sheetFormatPr defaultRowHeight="15" x14ac:dyDescent="0.25"/>
  <cols>
    <col min="2" max="2" width="16.85546875" customWidth="1"/>
    <col min="3" max="3" width="16.42578125" customWidth="1"/>
    <col min="5" max="5" width="8.85546875" customWidth="1"/>
    <col min="6" max="6" width="15" customWidth="1"/>
    <col min="7" max="7" width="18.85546875" customWidth="1"/>
    <col min="8" max="9" width="17.7109375" customWidth="1"/>
    <col min="10" max="11" width="10.7109375" style="4" customWidth="1"/>
    <col min="12" max="12" width="19.28515625" customWidth="1"/>
  </cols>
  <sheetData>
    <row r="2" spans="1:12" x14ac:dyDescent="0.25">
      <c r="B2" t="s">
        <v>65</v>
      </c>
      <c r="C2" t="s">
        <v>9</v>
      </c>
    </row>
    <row r="3" spans="1:12" x14ac:dyDescent="0.25">
      <c r="B3" t="s">
        <v>67</v>
      </c>
      <c r="C3" s="3">
        <f ca="1">TODAY()</f>
        <v>43021</v>
      </c>
    </row>
    <row r="6" spans="1:12" x14ac:dyDescent="0.25">
      <c r="A6" s="7" t="s">
        <v>3</v>
      </c>
      <c r="B6" s="7" t="s">
        <v>4</v>
      </c>
      <c r="C6" s="7" t="s">
        <v>5</v>
      </c>
      <c r="D6" s="7" t="s">
        <v>6</v>
      </c>
      <c r="E6" s="8" t="s">
        <v>41</v>
      </c>
      <c r="F6" s="8" t="s">
        <v>66</v>
      </c>
      <c r="G6" s="8" t="s">
        <v>38</v>
      </c>
      <c r="H6" s="8" t="s">
        <v>39</v>
      </c>
      <c r="I6" s="8"/>
      <c r="J6" s="9" t="s">
        <v>7</v>
      </c>
      <c r="K6" s="9" t="s">
        <v>8</v>
      </c>
      <c r="L6" s="3"/>
    </row>
    <row r="7" spans="1:12" x14ac:dyDescent="0.25">
      <c r="A7">
        <v>1</v>
      </c>
      <c r="B7" t="s">
        <v>9</v>
      </c>
      <c r="C7" t="s">
        <v>10</v>
      </c>
      <c r="D7" t="s">
        <v>11</v>
      </c>
      <c r="E7" s="6">
        <v>4</v>
      </c>
      <c r="F7" s="87" t="str">
        <f>REPT("«",E7)&amp;REPT("¶",5-E7)</f>
        <v>««««¶</v>
      </c>
      <c r="G7" s="3">
        <v>42766</v>
      </c>
      <c r="H7" s="3">
        <v>42765</v>
      </c>
      <c r="I7" s="3" t="str">
        <f ca="1">IF(AND(H7="",G7&lt;=$C$3),"po splatnosti",IF(H7="","čeká na zaplacení",IF(G7&lt;H7,"zaplatil po termínu","zaplatil v termínu")))</f>
        <v>zaplatil v termínu</v>
      </c>
      <c r="J7" s="4">
        <v>10</v>
      </c>
      <c r="K7" s="4">
        <v>125</v>
      </c>
      <c r="L7" s="5"/>
    </row>
    <row r="8" spans="1:12" x14ac:dyDescent="0.25">
      <c r="A8">
        <v>1</v>
      </c>
      <c r="B8" t="s">
        <v>9</v>
      </c>
      <c r="C8" t="s">
        <v>12</v>
      </c>
      <c r="D8" t="s">
        <v>13</v>
      </c>
      <c r="E8" s="6">
        <v>3</v>
      </c>
      <c r="F8" s="87" t="str">
        <f t="shared" ref="F8:F36" si="0">REPT("«",E8)&amp;REPT("¶",5-E8)</f>
        <v>«««¶¶</v>
      </c>
      <c r="G8" s="3">
        <v>42766</v>
      </c>
      <c r="H8" s="3">
        <v>42782</v>
      </c>
      <c r="I8" s="3" t="str">
        <f t="shared" ref="I8:I36" ca="1" si="1">IF(AND(H8="",G8&lt;=$C$3),"po splatnosti",IF(H8="","čeká na zaplacení",IF(G8&lt;H8,"zaplatil po termínu","zaplatil v termínu")))</f>
        <v>zaplatil po termínu</v>
      </c>
      <c r="J8" s="4">
        <v>60</v>
      </c>
      <c r="K8" s="4">
        <v>100</v>
      </c>
      <c r="L8" s="5"/>
    </row>
    <row r="9" spans="1:12" x14ac:dyDescent="0.25">
      <c r="A9">
        <v>3</v>
      </c>
      <c r="B9" t="s">
        <v>64</v>
      </c>
      <c r="C9" t="s">
        <v>12</v>
      </c>
      <c r="D9" t="s">
        <v>14</v>
      </c>
      <c r="E9" s="6">
        <v>5</v>
      </c>
      <c r="F9" s="87" t="str">
        <f t="shared" si="0"/>
        <v>«««««</v>
      </c>
      <c r="G9" s="3">
        <v>42770</v>
      </c>
      <c r="H9" s="3">
        <v>42771</v>
      </c>
      <c r="I9" s="3" t="str">
        <f t="shared" ca="1" si="1"/>
        <v>zaplatil po termínu</v>
      </c>
      <c r="J9" s="4">
        <v>45</v>
      </c>
      <c r="K9" s="4">
        <v>80</v>
      </c>
      <c r="L9" s="5"/>
    </row>
    <row r="10" spans="1:12" x14ac:dyDescent="0.25">
      <c r="A10">
        <v>4</v>
      </c>
      <c r="B10" t="s">
        <v>64</v>
      </c>
      <c r="C10" t="s">
        <v>10</v>
      </c>
      <c r="D10" t="s">
        <v>15</v>
      </c>
      <c r="E10" s="6">
        <v>1</v>
      </c>
      <c r="F10" s="87" t="str">
        <f t="shared" si="0"/>
        <v>«¶¶¶¶</v>
      </c>
      <c r="G10" s="3">
        <v>42771</v>
      </c>
      <c r="H10" s="3">
        <v>42766</v>
      </c>
      <c r="I10" s="3" t="str">
        <f t="shared" ca="1" si="1"/>
        <v>zaplatil v termínu</v>
      </c>
      <c r="J10" s="4">
        <v>33</v>
      </c>
      <c r="K10" s="4">
        <v>123</v>
      </c>
      <c r="L10" s="5"/>
    </row>
    <row r="11" spans="1:12" x14ac:dyDescent="0.25">
      <c r="A11">
        <v>5</v>
      </c>
      <c r="B11" t="s">
        <v>9</v>
      </c>
      <c r="C11" t="s">
        <v>12</v>
      </c>
      <c r="D11" t="s">
        <v>16</v>
      </c>
      <c r="E11" s="6">
        <v>1</v>
      </c>
      <c r="F11" s="87" t="str">
        <f t="shared" si="0"/>
        <v>«¶¶¶¶</v>
      </c>
      <c r="G11" s="3">
        <v>42771</v>
      </c>
      <c r="H11" s="3">
        <v>42789</v>
      </c>
      <c r="I11" s="3" t="str">
        <f t="shared" ca="1" si="1"/>
        <v>zaplatil po termínu</v>
      </c>
      <c r="J11" s="4">
        <v>44</v>
      </c>
      <c r="K11" s="4">
        <v>456</v>
      </c>
      <c r="L11" s="5"/>
    </row>
    <row r="12" spans="1:12" x14ac:dyDescent="0.25">
      <c r="A12">
        <v>6</v>
      </c>
      <c r="B12" t="s">
        <v>9</v>
      </c>
      <c r="C12" t="s">
        <v>17</v>
      </c>
      <c r="D12" t="s">
        <v>18</v>
      </c>
      <c r="E12" s="6">
        <v>4</v>
      </c>
      <c r="F12" s="87" t="str">
        <f t="shared" si="0"/>
        <v>««««¶</v>
      </c>
      <c r="G12" s="3">
        <v>42771</v>
      </c>
      <c r="H12" s="3">
        <v>42780</v>
      </c>
      <c r="I12" s="3" t="str">
        <f t="shared" ca="1" si="1"/>
        <v>zaplatil po termínu</v>
      </c>
      <c r="J12" s="4">
        <v>12</v>
      </c>
      <c r="K12" s="4">
        <v>14</v>
      </c>
      <c r="L12" s="5"/>
    </row>
    <row r="13" spans="1:12" x14ac:dyDescent="0.25">
      <c r="A13">
        <v>7</v>
      </c>
      <c r="B13" t="s">
        <v>9</v>
      </c>
      <c r="C13" t="s">
        <v>17</v>
      </c>
      <c r="D13" t="s">
        <v>19</v>
      </c>
      <c r="E13" s="6">
        <v>3</v>
      </c>
      <c r="F13" s="87" t="str">
        <f t="shared" si="0"/>
        <v>«««¶¶</v>
      </c>
      <c r="G13" s="3">
        <v>42779</v>
      </c>
      <c r="H13" s="3">
        <v>42798</v>
      </c>
      <c r="I13" s="3" t="str">
        <f t="shared" ca="1" si="1"/>
        <v>zaplatil po termínu</v>
      </c>
      <c r="J13" s="4">
        <v>5</v>
      </c>
      <c r="K13" s="4">
        <v>147</v>
      </c>
      <c r="L13" s="5"/>
    </row>
    <row r="14" spans="1:12" x14ac:dyDescent="0.25">
      <c r="A14">
        <v>8</v>
      </c>
      <c r="B14" t="s">
        <v>9</v>
      </c>
      <c r="C14" t="s">
        <v>20</v>
      </c>
      <c r="D14" t="s">
        <v>21</v>
      </c>
      <c r="E14" s="6">
        <v>5</v>
      </c>
      <c r="F14" s="87" t="str">
        <f t="shared" si="0"/>
        <v>«««««</v>
      </c>
      <c r="G14" s="3">
        <v>42779</v>
      </c>
      <c r="H14" s="3">
        <v>42794</v>
      </c>
      <c r="I14" s="3" t="str">
        <f t="shared" ca="1" si="1"/>
        <v>zaplatil po termínu</v>
      </c>
      <c r="J14" s="4">
        <v>8</v>
      </c>
      <c r="K14" s="4">
        <v>258</v>
      </c>
      <c r="L14" s="5"/>
    </row>
    <row r="15" spans="1:12" x14ac:dyDescent="0.25">
      <c r="A15">
        <v>9</v>
      </c>
      <c r="B15" t="s">
        <v>9</v>
      </c>
      <c r="C15" t="s">
        <v>22</v>
      </c>
      <c r="D15" t="s">
        <v>23</v>
      </c>
      <c r="E15" s="6">
        <v>2</v>
      </c>
      <c r="F15" s="87" t="str">
        <f t="shared" si="0"/>
        <v>««¶¶¶</v>
      </c>
      <c r="G15" s="86">
        <v>42779</v>
      </c>
      <c r="H15" s="3">
        <v>42770</v>
      </c>
      <c r="I15" s="3" t="str">
        <f t="shared" ca="1" si="1"/>
        <v>zaplatil v termínu</v>
      </c>
      <c r="J15" s="4">
        <v>24</v>
      </c>
      <c r="K15" s="4">
        <v>369</v>
      </c>
      <c r="L15" s="5"/>
    </row>
    <row r="16" spans="1:12" x14ac:dyDescent="0.25">
      <c r="A16">
        <v>10</v>
      </c>
      <c r="B16" t="s">
        <v>9</v>
      </c>
      <c r="C16" t="s">
        <v>22</v>
      </c>
      <c r="D16" t="s">
        <v>24</v>
      </c>
      <c r="E16" s="6">
        <v>3</v>
      </c>
      <c r="F16" s="87" t="str">
        <f t="shared" si="0"/>
        <v>«««¶¶</v>
      </c>
      <c r="G16" s="86">
        <v>43144</v>
      </c>
      <c r="H16" s="3"/>
      <c r="I16" s="3" t="str">
        <f t="shared" ca="1" si="1"/>
        <v>čeká na zaplacení</v>
      </c>
      <c r="J16" s="4">
        <v>32</v>
      </c>
      <c r="K16" s="4">
        <v>951</v>
      </c>
      <c r="L16" s="5"/>
    </row>
    <row r="17" spans="1:12" x14ac:dyDescent="0.25">
      <c r="A17">
        <v>11</v>
      </c>
      <c r="B17" t="s">
        <v>9</v>
      </c>
      <c r="C17" t="s">
        <v>22</v>
      </c>
      <c r="D17" t="s">
        <v>25</v>
      </c>
      <c r="E17" s="6">
        <v>2</v>
      </c>
      <c r="F17" s="87" t="str">
        <f t="shared" si="0"/>
        <v>««¶¶¶</v>
      </c>
      <c r="G17" s="86">
        <v>42779</v>
      </c>
      <c r="H17" s="3">
        <v>42791</v>
      </c>
      <c r="I17" s="3" t="str">
        <f t="shared" ca="1" si="1"/>
        <v>zaplatil po termínu</v>
      </c>
      <c r="J17" s="4">
        <v>24</v>
      </c>
      <c r="K17" s="4">
        <v>159</v>
      </c>
      <c r="L17" s="5"/>
    </row>
    <row r="18" spans="1:12" x14ac:dyDescent="0.25">
      <c r="A18">
        <v>12</v>
      </c>
      <c r="B18" t="s">
        <v>64</v>
      </c>
      <c r="C18" t="s">
        <v>10</v>
      </c>
      <c r="D18" t="s">
        <v>26</v>
      </c>
      <c r="E18" s="6">
        <v>4</v>
      </c>
      <c r="F18" s="87" t="str">
        <f t="shared" si="0"/>
        <v>««««¶</v>
      </c>
      <c r="G18" s="86">
        <v>42779</v>
      </c>
      <c r="H18" s="3">
        <v>42779</v>
      </c>
      <c r="I18" s="3" t="str">
        <f t="shared" ca="1" si="1"/>
        <v>zaplatil v termínu</v>
      </c>
      <c r="J18" s="4">
        <v>20</v>
      </c>
      <c r="K18" s="4">
        <v>7</v>
      </c>
      <c r="L18" s="5"/>
    </row>
    <row r="19" spans="1:12" x14ac:dyDescent="0.25">
      <c r="A19">
        <v>13</v>
      </c>
      <c r="B19" t="s">
        <v>9</v>
      </c>
      <c r="C19" t="s">
        <v>10</v>
      </c>
      <c r="D19" t="s">
        <v>27</v>
      </c>
      <c r="E19" s="6">
        <v>1</v>
      </c>
      <c r="F19" s="87" t="str">
        <f t="shared" si="0"/>
        <v>«¶¶¶¶</v>
      </c>
      <c r="G19" s="86">
        <v>42779</v>
      </c>
      <c r="H19" s="3">
        <v>42797</v>
      </c>
      <c r="I19" s="3" t="str">
        <f t="shared" ca="1" si="1"/>
        <v>zaplatil po termínu</v>
      </c>
      <c r="J19" s="4">
        <v>45</v>
      </c>
      <c r="K19" s="4">
        <v>873</v>
      </c>
      <c r="L19" s="5"/>
    </row>
    <row r="20" spans="1:12" x14ac:dyDescent="0.25">
      <c r="A20">
        <v>14</v>
      </c>
      <c r="B20" t="s">
        <v>9</v>
      </c>
      <c r="C20" t="s">
        <v>20</v>
      </c>
      <c r="D20" t="s">
        <v>28</v>
      </c>
      <c r="E20" s="6">
        <v>1</v>
      </c>
      <c r="F20" s="87" t="str">
        <f t="shared" si="0"/>
        <v>«¶¶¶¶</v>
      </c>
      <c r="G20" s="3">
        <v>42781</v>
      </c>
      <c r="H20" s="3">
        <v>42791</v>
      </c>
      <c r="I20" s="3" t="str">
        <f t="shared" ca="1" si="1"/>
        <v>zaplatil po termínu</v>
      </c>
      <c r="J20" s="4">
        <v>45</v>
      </c>
      <c r="K20" s="4">
        <v>222</v>
      </c>
      <c r="L20" s="5"/>
    </row>
    <row r="21" spans="1:12" x14ac:dyDescent="0.25">
      <c r="A21">
        <v>15</v>
      </c>
      <c r="B21" t="s">
        <v>9</v>
      </c>
      <c r="C21" t="s">
        <v>10</v>
      </c>
      <c r="D21" t="s">
        <v>29</v>
      </c>
      <c r="E21" s="6">
        <v>1</v>
      </c>
      <c r="F21" s="87" t="str">
        <f t="shared" si="0"/>
        <v>«¶¶¶¶</v>
      </c>
      <c r="G21" s="3">
        <v>42782</v>
      </c>
      <c r="H21" s="3">
        <v>42776</v>
      </c>
      <c r="I21" s="3" t="str">
        <f t="shared" ca="1" si="1"/>
        <v>zaplatil v termínu</v>
      </c>
      <c r="J21" s="4">
        <v>45</v>
      </c>
      <c r="K21" s="4">
        <v>357</v>
      </c>
      <c r="L21" s="5"/>
    </row>
    <row r="22" spans="1:12" x14ac:dyDescent="0.25">
      <c r="A22">
        <v>16</v>
      </c>
      <c r="B22" t="s">
        <v>9</v>
      </c>
      <c r="C22" t="s">
        <v>22</v>
      </c>
      <c r="D22" t="s">
        <v>30</v>
      </c>
      <c r="E22" s="6">
        <v>1</v>
      </c>
      <c r="F22" s="87" t="str">
        <f t="shared" si="0"/>
        <v>«¶¶¶¶</v>
      </c>
      <c r="G22" s="3">
        <v>42786</v>
      </c>
      <c r="H22" s="3">
        <v>42802</v>
      </c>
      <c r="I22" s="3" t="str">
        <f t="shared" ca="1" si="1"/>
        <v>zaplatil po termínu</v>
      </c>
      <c r="J22" s="4">
        <v>12</v>
      </c>
      <c r="K22" s="4">
        <v>12</v>
      </c>
      <c r="L22" s="5"/>
    </row>
    <row r="23" spans="1:12" x14ac:dyDescent="0.25">
      <c r="A23">
        <v>17</v>
      </c>
      <c r="B23" t="s">
        <v>9</v>
      </c>
      <c r="C23" t="s">
        <v>10</v>
      </c>
      <c r="D23" t="s">
        <v>31</v>
      </c>
      <c r="E23" s="6">
        <v>5</v>
      </c>
      <c r="F23" s="87" t="str">
        <f t="shared" si="0"/>
        <v>«««««</v>
      </c>
      <c r="G23" s="3">
        <v>42787</v>
      </c>
      <c r="H23" s="3">
        <v>42790</v>
      </c>
      <c r="I23" s="3" t="str">
        <f t="shared" ca="1" si="1"/>
        <v>zaplatil po termínu</v>
      </c>
      <c r="J23" s="4">
        <v>1</v>
      </c>
      <c r="K23" s="4">
        <v>24</v>
      </c>
      <c r="L23" s="5"/>
    </row>
    <row r="24" spans="1:12" x14ac:dyDescent="0.25">
      <c r="A24">
        <v>18</v>
      </c>
      <c r="B24" t="s">
        <v>9</v>
      </c>
      <c r="C24" t="s">
        <v>32</v>
      </c>
      <c r="D24" t="s">
        <v>33</v>
      </c>
      <c r="E24" s="6">
        <v>2</v>
      </c>
      <c r="F24" s="87" t="str">
        <f t="shared" si="0"/>
        <v>««¶¶¶</v>
      </c>
      <c r="G24" s="3">
        <v>42787</v>
      </c>
      <c r="H24" s="3"/>
      <c r="I24" s="3" t="str">
        <f t="shared" ca="1" si="1"/>
        <v>po splatnosti</v>
      </c>
      <c r="J24" s="4">
        <v>145</v>
      </c>
      <c r="K24" s="4">
        <v>64</v>
      </c>
      <c r="L24" s="5"/>
    </row>
    <row r="25" spans="1:12" x14ac:dyDescent="0.25">
      <c r="A25">
        <v>19</v>
      </c>
      <c r="B25" t="s">
        <v>9</v>
      </c>
      <c r="C25" t="s">
        <v>32</v>
      </c>
      <c r="D25" t="s">
        <v>33</v>
      </c>
      <c r="E25" s="6">
        <v>4</v>
      </c>
      <c r="F25" s="87" t="str">
        <f t="shared" si="0"/>
        <v>««««¶</v>
      </c>
      <c r="G25" s="3">
        <v>42791</v>
      </c>
      <c r="H25" s="3">
        <v>42787</v>
      </c>
      <c r="I25" s="3" t="str">
        <f t="shared" ca="1" si="1"/>
        <v>zaplatil v termínu</v>
      </c>
      <c r="J25" s="4">
        <v>10</v>
      </c>
      <c r="K25" s="4">
        <v>128</v>
      </c>
      <c r="L25" s="5"/>
    </row>
    <row r="26" spans="1:12" x14ac:dyDescent="0.25">
      <c r="A26">
        <v>20</v>
      </c>
      <c r="B26" t="s">
        <v>34</v>
      </c>
      <c r="C26" t="s">
        <v>12</v>
      </c>
      <c r="D26" t="s">
        <v>14</v>
      </c>
      <c r="E26" s="6">
        <v>5</v>
      </c>
      <c r="F26" s="87" t="str">
        <f t="shared" si="0"/>
        <v>«««««</v>
      </c>
      <c r="G26" s="3">
        <v>42796</v>
      </c>
      <c r="H26" s="3">
        <v>42811</v>
      </c>
      <c r="I26" s="3" t="str">
        <f t="shared" ca="1" si="1"/>
        <v>zaplatil po termínu</v>
      </c>
      <c r="J26" s="4">
        <v>20</v>
      </c>
      <c r="K26" s="4">
        <v>1024</v>
      </c>
      <c r="L26" s="5"/>
    </row>
    <row r="27" spans="1:12" x14ac:dyDescent="0.25">
      <c r="A27">
        <v>21</v>
      </c>
      <c r="B27" t="s">
        <v>34</v>
      </c>
      <c r="C27" t="s">
        <v>32</v>
      </c>
      <c r="D27" t="s">
        <v>35</v>
      </c>
      <c r="E27" s="6">
        <v>5</v>
      </c>
      <c r="F27" s="87" t="str">
        <f t="shared" si="0"/>
        <v>«««««</v>
      </c>
      <c r="G27" s="3">
        <v>42797</v>
      </c>
      <c r="H27" s="3">
        <v>42806</v>
      </c>
      <c r="I27" s="3" t="str">
        <f t="shared" ca="1" si="1"/>
        <v>zaplatil po termínu</v>
      </c>
      <c r="J27" s="4">
        <v>30</v>
      </c>
      <c r="K27" s="4">
        <v>555</v>
      </c>
      <c r="L27" s="5"/>
    </row>
    <row r="28" spans="1:12" x14ac:dyDescent="0.25">
      <c r="A28">
        <v>22</v>
      </c>
      <c r="B28" t="s">
        <v>34</v>
      </c>
      <c r="C28" t="s">
        <v>12</v>
      </c>
      <c r="D28" t="s">
        <v>14</v>
      </c>
      <c r="E28" s="6">
        <v>3</v>
      </c>
      <c r="F28" s="87" t="str">
        <f t="shared" si="0"/>
        <v>«««¶¶</v>
      </c>
      <c r="G28" s="3">
        <v>42798</v>
      </c>
      <c r="H28" s="3"/>
      <c r="I28" s="3" t="str">
        <f t="shared" ca="1" si="1"/>
        <v>po splatnosti</v>
      </c>
      <c r="J28" s="4">
        <v>12</v>
      </c>
      <c r="K28" s="4">
        <v>666</v>
      </c>
      <c r="L28" s="5"/>
    </row>
    <row r="29" spans="1:12" x14ac:dyDescent="0.25">
      <c r="A29">
        <v>23</v>
      </c>
      <c r="B29" t="s">
        <v>34</v>
      </c>
      <c r="C29" t="s">
        <v>22</v>
      </c>
      <c r="D29" t="s">
        <v>24</v>
      </c>
      <c r="E29" s="6">
        <v>2</v>
      </c>
      <c r="F29" s="87" t="str">
        <f t="shared" si="0"/>
        <v>««¶¶¶</v>
      </c>
      <c r="G29" s="3">
        <v>42799</v>
      </c>
      <c r="H29" s="3">
        <v>42797</v>
      </c>
      <c r="I29" s="3" t="str">
        <f t="shared" ca="1" si="1"/>
        <v>zaplatil v termínu</v>
      </c>
      <c r="J29" s="4">
        <v>15</v>
      </c>
      <c r="K29" s="4">
        <v>777</v>
      </c>
      <c r="L29" s="5"/>
    </row>
    <row r="30" spans="1:12" x14ac:dyDescent="0.25">
      <c r="A30">
        <v>24</v>
      </c>
      <c r="B30" t="s">
        <v>34</v>
      </c>
      <c r="C30" t="s">
        <v>20</v>
      </c>
      <c r="D30" t="s">
        <v>28</v>
      </c>
      <c r="E30" s="6">
        <v>4</v>
      </c>
      <c r="F30" s="87" t="str">
        <f t="shared" si="0"/>
        <v>««««¶</v>
      </c>
      <c r="G30" s="3">
        <v>42800</v>
      </c>
      <c r="H30" s="3"/>
      <c r="I30" s="3" t="str">
        <f t="shared" ca="1" si="1"/>
        <v>po splatnosti</v>
      </c>
      <c r="J30" s="4">
        <v>18</v>
      </c>
      <c r="K30" s="4">
        <v>888</v>
      </c>
      <c r="L30" s="5"/>
    </row>
    <row r="31" spans="1:12" x14ac:dyDescent="0.25">
      <c r="A31">
        <v>25</v>
      </c>
      <c r="B31" t="s">
        <v>34</v>
      </c>
      <c r="C31" t="s">
        <v>12</v>
      </c>
      <c r="D31" t="s">
        <v>36</v>
      </c>
      <c r="E31" s="6">
        <v>4</v>
      </c>
      <c r="F31" s="87" t="str">
        <f t="shared" si="0"/>
        <v>««««¶</v>
      </c>
      <c r="G31" s="3">
        <v>42801</v>
      </c>
      <c r="H31" s="3"/>
      <c r="I31" s="3" t="str">
        <f t="shared" ca="1" si="1"/>
        <v>po splatnosti</v>
      </c>
      <c r="J31" s="4">
        <v>6</v>
      </c>
      <c r="K31" s="4">
        <v>999</v>
      </c>
      <c r="L31" s="5"/>
    </row>
    <row r="32" spans="1:12" x14ac:dyDescent="0.25">
      <c r="A32">
        <v>26</v>
      </c>
      <c r="B32" t="s">
        <v>34</v>
      </c>
      <c r="C32" t="s">
        <v>20</v>
      </c>
      <c r="D32" t="s">
        <v>37</v>
      </c>
      <c r="E32" s="6">
        <v>1</v>
      </c>
      <c r="F32" s="87" t="str">
        <f t="shared" si="0"/>
        <v>«¶¶¶¶</v>
      </c>
      <c r="G32" s="3">
        <v>42801</v>
      </c>
      <c r="H32" s="3"/>
      <c r="I32" s="3" t="str">
        <f t="shared" ca="1" si="1"/>
        <v>po splatnosti</v>
      </c>
      <c r="J32" s="4">
        <v>12</v>
      </c>
      <c r="K32" s="4">
        <v>200</v>
      </c>
      <c r="L32" s="5"/>
    </row>
    <row r="33" spans="1:12" x14ac:dyDescent="0.25">
      <c r="A33">
        <v>27</v>
      </c>
      <c r="B33" t="s">
        <v>34</v>
      </c>
      <c r="C33" t="s">
        <v>10</v>
      </c>
      <c r="D33" t="s">
        <v>15</v>
      </c>
      <c r="E33" s="6">
        <v>5</v>
      </c>
      <c r="F33" s="87" t="str">
        <f t="shared" si="0"/>
        <v>«««««</v>
      </c>
      <c r="G33" s="3">
        <v>42802</v>
      </c>
      <c r="H33" s="3"/>
      <c r="I33" s="3" t="str">
        <f t="shared" ca="1" si="1"/>
        <v>po splatnosti</v>
      </c>
      <c r="J33" s="4">
        <v>49</v>
      </c>
      <c r="K33" s="4">
        <v>300</v>
      </c>
      <c r="L33" s="5"/>
    </row>
    <row r="34" spans="1:12" x14ac:dyDescent="0.25">
      <c r="A34">
        <v>28</v>
      </c>
      <c r="B34" t="s">
        <v>34</v>
      </c>
      <c r="C34" t="s">
        <v>10</v>
      </c>
      <c r="D34" t="s">
        <v>26</v>
      </c>
      <c r="E34" s="6">
        <v>4</v>
      </c>
      <c r="F34" s="87" t="str">
        <f t="shared" si="0"/>
        <v>««««¶</v>
      </c>
      <c r="G34" s="3">
        <v>42803</v>
      </c>
      <c r="H34" s="3"/>
      <c r="I34" s="3" t="str">
        <f t="shared" ca="1" si="1"/>
        <v>po splatnosti</v>
      </c>
      <c r="J34" s="4">
        <v>51</v>
      </c>
      <c r="K34" s="4">
        <v>400</v>
      </c>
      <c r="L34" s="5"/>
    </row>
    <row r="35" spans="1:12" x14ac:dyDescent="0.25">
      <c r="A35">
        <v>29</v>
      </c>
      <c r="B35" t="s">
        <v>34</v>
      </c>
      <c r="C35" t="s">
        <v>10</v>
      </c>
      <c r="D35" t="s">
        <v>11</v>
      </c>
      <c r="E35" s="6">
        <v>3</v>
      </c>
      <c r="F35" s="87" t="str">
        <f t="shared" si="0"/>
        <v>«««¶¶</v>
      </c>
      <c r="G35" s="3">
        <v>42803</v>
      </c>
      <c r="H35" s="3"/>
      <c r="I35" s="3" t="str">
        <f t="shared" ca="1" si="1"/>
        <v>po splatnosti</v>
      </c>
      <c r="J35" s="4">
        <v>14</v>
      </c>
      <c r="K35" s="4">
        <v>222</v>
      </c>
      <c r="L35" s="5"/>
    </row>
    <row r="36" spans="1:12" x14ac:dyDescent="0.25">
      <c r="A36">
        <v>30</v>
      </c>
      <c r="B36" t="s">
        <v>34</v>
      </c>
      <c r="C36" t="s">
        <v>17</v>
      </c>
      <c r="D36" t="s">
        <v>18</v>
      </c>
      <c r="E36" s="6">
        <v>1</v>
      </c>
      <c r="F36" s="87" t="str">
        <f t="shared" si="0"/>
        <v>«¶¶¶¶</v>
      </c>
      <c r="G36" s="3">
        <v>42803</v>
      </c>
      <c r="H36" s="3"/>
      <c r="I36" s="3" t="str">
        <f t="shared" ca="1" si="1"/>
        <v>po splatnosti</v>
      </c>
      <c r="J36" s="4">
        <v>87</v>
      </c>
      <c r="K36" s="4">
        <v>111</v>
      </c>
      <c r="L36" s="5"/>
    </row>
    <row r="37" spans="1:12" x14ac:dyDescent="0.25">
      <c r="L37" s="5"/>
    </row>
  </sheetData>
  <conditionalFormatting sqref="B7:B36">
    <cfRule type="cellIs" dxfId="13" priority="3" operator="equal">
      <formula>$C$2</formula>
    </cfRule>
  </conditionalFormatting>
  <conditionalFormatting sqref="E7:E36">
    <cfRule type="dataBar" priority="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{B07B0674-C401-42A6-9FBD-9760A3B75551}</x14:id>
        </ext>
      </extLst>
    </cfRule>
  </conditionalFormatting>
  <conditionalFormatting sqref="I7:I36">
    <cfRule type="cellIs" dxfId="12" priority="1" operator="equal">
      <formula>"po splatnosti"</formula>
    </cfRule>
  </conditionalFormatting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7B0674-C401-42A6-9FBD-9760A3B755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E7:E36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'Konstanty (2)'!$H$2:$H$4</xm:f>
          </x14:formula1>
          <xm:sqref>C2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37"/>
  <sheetViews>
    <sheetView workbookViewId="0">
      <selection activeCell="L7" sqref="L7:L36"/>
    </sheetView>
  </sheetViews>
  <sheetFormatPr defaultRowHeight="15" x14ac:dyDescent="0.25"/>
  <cols>
    <col min="2" max="2" width="16.85546875" customWidth="1"/>
    <col min="3" max="3" width="16.42578125" customWidth="1"/>
    <col min="5" max="5" width="8.85546875" customWidth="1"/>
    <col min="6" max="6" width="15" customWidth="1"/>
    <col min="7" max="7" width="18.85546875" customWidth="1"/>
    <col min="8" max="9" width="17.7109375" customWidth="1"/>
    <col min="10" max="11" width="10.7109375" style="4" customWidth="1"/>
    <col min="12" max="12" width="19.28515625" customWidth="1"/>
  </cols>
  <sheetData>
    <row r="2" spans="1:12" x14ac:dyDescent="0.25">
      <c r="B2" t="s">
        <v>65</v>
      </c>
      <c r="C2" t="s">
        <v>9</v>
      </c>
    </row>
    <row r="3" spans="1:12" x14ac:dyDescent="0.25">
      <c r="B3" t="s">
        <v>67</v>
      </c>
      <c r="C3" s="3">
        <f ca="1">TODAY()</f>
        <v>43021</v>
      </c>
    </row>
    <row r="6" spans="1:12" x14ac:dyDescent="0.25">
      <c r="A6" s="7" t="s">
        <v>3</v>
      </c>
      <c r="B6" s="7" t="s">
        <v>4</v>
      </c>
      <c r="C6" s="7" t="s">
        <v>5</v>
      </c>
      <c r="D6" s="7" t="s">
        <v>6</v>
      </c>
      <c r="E6" s="8" t="s">
        <v>41</v>
      </c>
      <c r="F6" s="8" t="s">
        <v>66</v>
      </c>
      <c r="G6" s="8" t="s">
        <v>38</v>
      </c>
      <c r="H6" s="8" t="s">
        <v>39</v>
      </c>
      <c r="I6" s="8"/>
      <c r="J6" s="9" t="s">
        <v>7</v>
      </c>
      <c r="K6" s="9" t="s">
        <v>8</v>
      </c>
      <c r="L6" s="9" t="s">
        <v>68</v>
      </c>
    </row>
    <row r="7" spans="1:12" x14ac:dyDescent="0.25">
      <c r="A7">
        <v>1</v>
      </c>
      <c r="B7" t="s">
        <v>9</v>
      </c>
      <c r="C7" t="s">
        <v>10</v>
      </c>
      <c r="D7" t="s">
        <v>11</v>
      </c>
      <c r="E7" s="6">
        <v>4</v>
      </c>
      <c r="F7" s="87" t="str">
        <f>REPT("«",E7)&amp;REPT("¶",5-E7)</f>
        <v>««««¶</v>
      </c>
      <c r="G7" s="3">
        <v>42766</v>
      </c>
      <c r="H7" s="3">
        <v>42765</v>
      </c>
      <c r="I7" s="3" t="str">
        <f ca="1">IF(AND(H7="",G7&lt;=$C$3),"po splatnosti",IF(H7="","čeká na zaplacení",IF(G7&lt;H7,"zaplatil po termínu","zaplatil v termínu")))</f>
        <v>zaplatil v termínu</v>
      </c>
      <c r="J7" s="4">
        <v>10</v>
      </c>
      <c r="K7" s="4">
        <v>125</v>
      </c>
      <c r="L7" s="5">
        <f>J7*K7</f>
        <v>1250</v>
      </c>
    </row>
    <row r="8" spans="1:12" x14ac:dyDescent="0.25">
      <c r="A8">
        <v>1</v>
      </c>
      <c r="B8" t="s">
        <v>9</v>
      </c>
      <c r="C8" t="s">
        <v>12</v>
      </c>
      <c r="D8" t="s">
        <v>13</v>
      </c>
      <c r="E8" s="6">
        <v>3</v>
      </c>
      <c r="F8" s="87" t="str">
        <f t="shared" ref="F8:F36" si="0">REPT("«",E8)&amp;REPT("¶",5-E8)</f>
        <v>«««¶¶</v>
      </c>
      <c r="G8" s="3">
        <v>42766</v>
      </c>
      <c r="H8" s="3">
        <v>42782</v>
      </c>
      <c r="I8" s="3" t="str">
        <f t="shared" ref="I8:I36" ca="1" si="1">IF(AND(H8="",G8&lt;=$C$3),"po splatnosti",IF(H8="","čeká na zaplacení",IF(G8&lt;H8,"zaplatil po termínu","zaplatil v termínu")))</f>
        <v>zaplatil po termínu</v>
      </c>
      <c r="J8" s="4">
        <v>60</v>
      </c>
      <c r="K8" s="4">
        <v>100</v>
      </c>
      <c r="L8" s="5">
        <f t="shared" ref="L8:L36" si="2">J8*K8</f>
        <v>6000</v>
      </c>
    </row>
    <row r="9" spans="1:12" x14ac:dyDescent="0.25">
      <c r="A9">
        <v>3</v>
      </c>
      <c r="B9" t="s">
        <v>64</v>
      </c>
      <c r="C9" t="s">
        <v>12</v>
      </c>
      <c r="D9" t="s">
        <v>14</v>
      </c>
      <c r="E9" s="6">
        <v>5</v>
      </c>
      <c r="F9" s="87" t="str">
        <f t="shared" si="0"/>
        <v>«««««</v>
      </c>
      <c r="G9" s="3">
        <v>42770</v>
      </c>
      <c r="H9" s="3">
        <v>42771</v>
      </c>
      <c r="I9" s="3" t="str">
        <f t="shared" ca="1" si="1"/>
        <v>zaplatil po termínu</v>
      </c>
      <c r="J9" s="4">
        <v>45</v>
      </c>
      <c r="K9" s="4">
        <v>80</v>
      </c>
      <c r="L9" s="5">
        <f t="shared" si="2"/>
        <v>3600</v>
      </c>
    </row>
    <row r="10" spans="1:12" x14ac:dyDescent="0.25">
      <c r="A10">
        <v>4</v>
      </c>
      <c r="B10" t="s">
        <v>64</v>
      </c>
      <c r="C10" t="s">
        <v>10</v>
      </c>
      <c r="D10" t="s">
        <v>15</v>
      </c>
      <c r="E10" s="6">
        <v>1</v>
      </c>
      <c r="F10" s="87" t="str">
        <f t="shared" si="0"/>
        <v>«¶¶¶¶</v>
      </c>
      <c r="G10" s="3">
        <v>42771</v>
      </c>
      <c r="H10" s="3">
        <v>42766</v>
      </c>
      <c r="I10" s="3" t="str">
        <f t="shared" ca="1" si="1"/>
        <v>zaplatil v termínu</v>
      </c>
      <c r="J10" s="4">
        <v>33</v>
      </c>
      <c r="K10" s="4">
        <v>123</v>
      </c>
      <c r="L10" s="5">
        <f t="shared" si="2"/>
        <v>4059</v>
      </c>
    </row>
    <row r="11" spans="1:12" x14ac:dyDescent="0.25">
      <c r="A11">
        <v>5</v>
      </c>
      <c r="B11" t="s">
        <v>9</v>
      </c>
      <c r="C11" t="s">
        <v>12</v>
      </c>
      <c r="D11" t="s">
        <v>16</v>
      </c>
      <c r="E11" s="6">
        <v>1</v>
      </c>
      <c r="F11" s="87" t="str">
        <f t="shared" si="0"/>
        <v>«¶¶¶¶</v>
      </c>
      <c r="G11" s="3">
        <v>42771</v>
      </c>
      <c r="H11" s="3">
        <v>42789</v>
      </c>
      <c r="I11" s="3" t="str">
        <f t="shared" ca="1" si="1"/>
        <v>zaplatil po termínu</v>
      </c>
      <c r="J11" s="4">
        <v>44</v>
      </c>
      <c r="K11" s="4">
        <v>456</v>
      </c>
      <c r="L11" s="5">
        <f t="shared" si="2"/>
        <v>20064</v>
      </c>
    </row>
    <row r="12" spans="1:12" x14ac:dyDescent="0.25">
      <c r="A12">
        <v>6</v>
      </c>
      <c r="B12" t="s">
        <v>9</v>
      </c>
      <c r="C12" t="s">
        <v>17</v>
      </c>
      <c r="D12" t="s">
        <v>18</v>
      </c>
      <c r="E12" s="6">
        <v>4</v>
      </c>
      <c r="F12" s="87" t="str">
        <f t="shared" si="0"/>
        <v>««««¶</v>
      </c>
      <c r="G12" s="3">
        <v>42771</v>
      </c>
      <c r="H12" s="3">
        <v>42780</v>
      </c>
      <c r="I12" s="3" t="str">
        <f t="shared" ca="1" si="1"/>
        <v>zaplatil po termínu</v>
      </c>
      <c r="J12" s="4">
        <v>12</v>
      </c>
      <c r="K12" s="4">
        <v>14</v>
      </c>
      <c r="L12" s="5">
        <f t="shared" si="2"/>
        <v>168</v>
      </c>
    </row>
    <row r="13" spans="1:12" x14ac:dyDescent="0.25">
      <c r="A13">
        <v>7</v>
      </c>
      <c r="B13" t="s">
        <v>9</v>
      </c>
      <c r="C13" t="s">
        <v>17</v>
      </c>
      <c r="D13" t="s">
        <v>19</v>
      </c>
      <c r="E13" s="6">
        <v>3</v>
      </c>
      <c r="F13" s="87" t="str">
        <f t="shared" si="0"/>
        <v>«««¶¶</v>
      </c>
      <c r="G13" s="3">
        <v>42779</v>
      </c>
      <c r="H13" s="3">
        <v>42798</v>
      </c>
      <c r="I13" s="3" t="str">
        <f t="shared" ca="1" si="1"/>
        <v>zaplatil po termínu</v>
      </c>
      <c r="J13" s="4">
        <v>5</v>
      </c>
      <c r="K13" s="4">
        <v>147</v>
      </c>
      <c r="L13" s="5">
        <f t="shared" si="2"/>
        <v>735</v>
      </c>
    </row>
    <row r="14" spans="1:12" x14ac:dyDescent="0.25">
      <c r="A14">
        <v>8</v>
      </c>
      <c r="B14" t="s">
        <v>9</v>
      </c>
      <c r="C14" t="s">
        <v>20</v>
      </c>
      <c r="D14" t="s">
        <v>21</v>
      </c>
      <c r="E14" s="6">
        <v>5</v>
      </c>
      <c r="F14" s="87" t="str">
        <f t="shared" si="0"/>
        <v>«««««</v>
      </c>
      <c r="G14" s="3">
        <v>42779</v>
      </c>
      <c r="H14" s="3">
        <v>42794</v>
      </c>
      <c r="I14" s="3" t="str">
        <f t="shared" ca="1" si="1"/>
        <v>zaplatil po termínu</v>
      </c>
      <c r="J14" s="4">
        <v>8</v>
      </c>
      <c r="K14" s="4">
        <v>258</v>
      </c>
      <c r="L14" s="5">
        <f t="shared" si="2"/>
        <v>2064</v>
      </c>
    </row>
    <row r="15" spans="1:12" x14ac:dyDescent="0.25">
      <c r="A15">
        <v>9</v>
      </c>
      <c r="B15" t="s">
        <v>9</v>
      </c>
      <c r="C15" t="s">
        <v>22</v>
      </c>
      <c r="D15" t="s">
        <v>23</v>
      </c>
      <c r="E15" s="6">
        <v>2</v>
      </c>
      <c r="F15" s="87" t="str">
        <f t="shared" si="0"/>
        <v>««¶¶¶</v>
      </c>
      <c r="G15" s="86">
        <v>42779</v>
      </c>
      <c r="H15" s="3">
        <v>42770</v>
      </c>
      <c r="I15" s="3" t="str">
        <f t="shared" ca="1" si="1"/>
        <v>zaplatil v termínu</v>
      </c>
      <c r="J15" s="4">
        <v>24</v>
      </c>
      <c r="K15" s="4">
        <v>369</v>
      </c>
      <c r="L15" s="5">
        <f t="shared" si="2"/>
        <v>8856</v>
      </c>
    </row>
    <row r="16" spans="1:12" x14ac:dyDescent="0.25">
      <c r="A16">
        <v>10</v>
      </c>
      <c r="B16" t="s">
        <v>9</v>
      </c>
      <c r="C16" t="s">
        <v>22</v>
      </c>
      <c r="D16" t="s">
        <v>24</v>
      </c>
      <c r="E16" s="6">
        <v>3</v>
      </c>
      <c r="F16" s="87" t="str">
        <f t="shared" si="0"/>
        <v>«««¶¶</v>
      </c>
      <c r="G16" s="86">
        <v>43144</v>
      </c>
      <c r="H16" s="3"/>
      <c r="I16" s="3" t="str">
        <f t="shared" ca="1" si="1"/>
        <v>čeká na zaplacení</v>
      </c>
      <c r="J16" s="4">
        <v>32</v>
      </c>
      <c r="K16" s="4">
        <v>951</v>
      </c>
      <c r="L16" s="5">
        <f t="shared" si="2"/>
        <v>30432</v>
      </c>
    </row>
    <row r="17" spans="1:12" x14ac:dyDescent="0.25">
      <c r="A17">
        <v>11</v>
      </c>
      <c r="B17" t="s">
        <v>9</v>
      </c>
      <c r="C17" t="s">
        <v>22</v>
      </c>
      <c r="D17" t="s">
        <v>25</v>
      </c>
      <c r="E17" s="6">
        <v>2</v>
      </c>
      <c r="F17" s="87" t="str">
        <f t="shared" si="0"/>
        <v>««¶¶¶</v>
      </c>
      <c r="G17" s="86">
        <v>42779</v>
      </c>
      <c r="H17" s="3">
        <v>42791</v>
      </c>
      <c r="I17" s="3" t="str">
        <f t="shared" ca="1" si="1"/>
        <v>zaplatil po termínu</v>
      </c>
      <c r="J17" s="4">
        <v>24</v>
      </c>
      <c r="K17" s="4">
        <v>159</v>
      </c>
      <c r="L17" s="5">
        <f t="shared" si="2"/>
        <v>3816</v>
      </c>
    </row>
    <row r="18" spans="1:12" x14ac:dyDescent="0.25">
      <c r="A18">
        <v>12</v>
      </c>
      <c r="B18" t="s">
        <v>64</v>
      </c>
      <c r="C18" t="s">
        <v>10</v>
      </c>
      <c r="D18" t="s">
        <v>26</v>
      </c>
      <c r="E18" s="6">
        <v>4</v>
      </c>
      <c r="F18" s="87" t="str">
        <f t="shared" si="0"/>
        <v>««««¶</v>
      </c>
      <c r="G18" s="86">
        <v>42779</v>
      </c>
      <c r="H18" s="3">
        <v>42779</v>
      </c>
      <c r="I18" s="3" t="str">
        <f t="shared" ca="1" si="1"/>
        <v>zaplatil v termínu</v>
      </c>
      <c r="J18" s="4">
        <v>20</v>
      </c>
      <c r="K18" s="4">
        <v>7</v>
      </c>
      <c r="L18" s="5">
        <f t="shared" si="2"/>
        <v>140</v>
      </c>
    </row>
    <row r="19" spans="1:12" x14ac:dyDescent="0.25">
      <c r="A19">
        <v>13</v>
      </c>
      <c r="B19" t="s">
        <v>9</v>
      </c>
      <c r="C19" t="s">
        <v>10</v>
      </c>
      <c r="D19" t="s">
        <v>27</v>
      </c>
      <c r="E19" s="6">
        <v>1</v>
      </c>
      <c r="F19" s="87" t="str">
        <f t="shared" si="0"/>
        <v>«¶¶¶¶</v>
      </c>
      <c r="G19" s="86">
        <v>42779</v>
      </c>
      <c r="H19" s="3">
        <v>42797</v>
      </c>
      <c r="I19" s="3" t="str">
        <f t="shared" ca="1" si="1"/>
        <v>zaplatil po termínu</v>
      </c>
      <c r="J19" s="4">
        <v>45</v>
      </c>
      <c r="K19" s="4">
        <v>873</v>
      </c>
      <c r="L19" s="5">
        <f t="shared" si="2"/>
        <v>39285</v>
      </c>
    </row>
    <row r="20" spans="1:12" x14ac:dyDescent="0.25">
      <c r="A20">
        <v>14</v>
      </c>
      <c r="B20" t="s">
        <v>9</v>
      </c>
      <c r="C20" t="s">
        <v>20</v>
      </c>
      <c r="D20" t="s">
        <v>28</v>
      </c>
      <c r="E20" s="6">
        <v>1</v>
      </c>
      <c r="F20" s="87" t="str">
        <f t="shared" si="0"/>
        <v>«¶¶¶¶</v>
      </c>
      <c r="G20" s="3">
        <v>42781</v>
      </c>
      <c r="H20" s="3">
        <v>42791</v>
      </c>
      <c r="I20" s="3" t="str">
        <f t="shared" ca="1" si="1"/>
        <v>zaplatil po termínu</v>
      </c>
      <c r="J20" s="4">
        <v>45</v>
      </c>
      <c r="K20" s="4">
        <v>222</v>
      </c>
      <c r="L20" s="5">
        <f t="shared" si="2"/>
        <v>9990</v>
      </c>
    </row>
    <row r="21" spans="1:12" x14ac:dyDescent="0.25">
      <c r="A21">
        <v>15</v>
      </c>
      <c r="B21" t="s">
        <v>9</v>
      </c>
      <c r="C21" t="s">
        <v>10</v>
      </c>
      <c r="D21" t="s">
        <v>29</v>
      </c>
      <c r="E21" s="6">
        <v>1</v>
      </c>
      <c r="F21" s="87" t="str">
        <f t="shared" si="0"/>
        <v>«¶¶¶¶</v>
      </c>
      <c r="G21" s="3">
        <v>42782</v>
      </c>
      <c r="H21" s="3">
        <v>42776</v>
      </c>
      <c r="I21" s="3" t="str">
        <f t="shared" ca="1" si="1"/>
        <v>zaplatil v termínu</v>
      </c>
      <c r="J21" s="4">
        <v>45</v>
      </c>
      <c r="K21" s="4">
        <v>357</v>
      </c>
      <c r="L21" s="5">
        <f t="shared" si="2"/>
        <v>16065</v>
      </c>
    </row>
    <row r="22" spans="1:12" x14ac:dyDescent="0.25">
      <c r="A22">
        <v>16</v>
      </c>
      <c r="B22" t="s">
        <v>9</v>
      </c>
      <c r="C22" t="s">
        <v>22</v>
      </c>
      <c r="D22" t="s">
        <v>30</v>
      </c>
      <c r="E22" s="6">
        <v>1</v>
      </c>
      <c r="F22" s="87" t="str">
        <f t="shared" si="0"/>
        <v>«¶¶¶¶</v>
      </c>
      <c r="G22" s="3">
        <v>42786</v>
      </c>
      <c r="H22" s="3">
        <v>42802</v>
      </c>
      <c r="I22" s="3" t="str">
        <f t="shared" ca="1" si="1"/>
        <v>zaplatil po termínu</v>
      </c>
      <c r="J22" s="4">
        <v>12</v>
      </c>
      <c r="K22" s="4">
        <v>12</v>
      </c>
      <c r="L22" s="5">
        <f t="shared" si="2"/>
        <v>144</v>
      </c>
    </row>
    <row r="23" spans="1:12" x14ac:dyDescent="0.25">
      <c r="A23">
        <v>17</v>
      </c>
      <c r="B23" t="s">
        <v>9</v>
      </c>
      <c r="C23" t="s">
        <v>10</v>
      </c>
      <c r="D23" t="s">
        <v>31</v>
      </c>
      <c r="E23" s="6">
        <v>5</v>
      </c>
      <c r="F23" s="87" t="str">
        <f t="shared" si="0"/>
        <v>«««««</v>
      </c>
      <c r="G23" s="3">
        <v>42787</v>
      </c>
      <c r="H23" s="3">
        <v>42790</v>
      </c>
      <c r="I23" s="3" t="str">
        <f t="shared" ca="1" si="1"/>
        <v>zaplatil po termínu</v>
      </c>
      <c r="J23" s="4">
        <v>1</v>
      </c>
      <c r="K23" s="4">
        <v>24</v>
      </c>
      <c r="L23" s="5">
        <f t="shared" si="2"/>
        <v>24</v>
      </c>
    </row>
    <row r="24" spans="1:12" x14ac:dyDescent="0.25">
      <c r="A24">
        <v>18</v>
      </c>
      <c r="B24" t="s">
        <v>9</v>
      </c>
      <c r="C24" t="s">
        <v>32</v>
      </c>
      <c r="D24" t="s">
        <v>33</v>
      </c>
      <c r="E24" s="6">
        <v>2</v>
      </c>
      <c r="F24" s="87" t="str">
        <f t="shared" si="0"/>
        <v>««¶¶¶</v>
      </c>
      <c r="G24" s="3">
        <v>42787</v>
      </c>
      <c r="H24" s="3"/>
      <c r="I24" s="3" t="str">
        <f t="shared" ca="1" si="1"/>
        <v>po splatnosti</v>
      </c>
      <c r="J24" s="4">
        <v>145</v>
      </c>
      <c r="K24" s="4">
        <v>64</v>
      </c>
      <c r="L24" s="5">
        <f t="shared" si="2"/>
        <v>9280</v>
      </c>
    </row>
    <row r="25" spans="1:12" x14ac:dyDescent="0.25">
      <c r="A25">
        <v>19</v>
      </c>
      <c r="B25" t="s">
        <v>9</v>
      </c>
      <c r="C25" t="s">
        <v>32</v>
      </c>
      <c r="D25" t="s">
        <v>33</v>
      </c>
      <c r="E25" s="6">
        <v>4</v>
      </c>
      <c r="F25" s="87" t="str">
        <f t="shared" si="0"/>
        <v>««««¶</v>
      </c>
      <c r="G25" s="3">
        <v>42791</v>
      </c>
      <c r="H25" s="3">
        <v>42787</v>
      </c>
      <c r="I25" s="3" t="str">
        <f t="shared" ca="1" si="1"/>
        <v>zaplatil v termínu</v>
      </c>
      <c r="J25" s="4">
        <v>10</v>
      </c>
      <c r="K25" s="4">
        <v>128</v>
      </c>
      <c r="L25" s="5">
        <f t="shared" si="2"/>
        <v>1280</v>
      </c>
    </row>
    <row r="26" spans="1:12" x14ac:dyDescent="0.25">
      <c r="A26">
        <v>20</v>
      </c>
      <c r="B26" t="s">
        <v>34</v>
      </c>
      <c r="C26" t="s">
        <v>12</v>
      </c>
      <c r="D26" t="s">
        <v>14</v>
      </c>
      <c r="E26" s="6">
        <v>5</v>
      </c>
      <c r="F26" s="87" t="str">
        <f t="shared" si="0"/>
        <v>«««««</v>
      </c>
      <c r="G26" s="3">
        <v>42796</v>
      </c>
      <c r="H26" s="3">
        <v>42811</v>
      </c>
      <c r="I26" s="3" t="str">
        <f t="shared" ca="1" si="1"/>
        <v>zaplatil po termínu</v>
      </c>
      <c r="J26" s="4">
        <v>20</v>
      </c>
      <c r="K26" s="4">
        <v>1024</v>
      </c>
      <c r="L26" s="5">
        <f t="shared" si="2"/>
        <v>20480</v>
      </c>
    </row>
    <row r="27" spans="1:12" x14ac:dyDescent="0.25">
      <c r="A27">
        <v>21</v>
      </c>
      <c r="B27" t="s">
        <v>34</v>
      </c>
      <c r="C27" t="s">
        <v>32</v>
      </c>
      <c r="D27" t="s">
        <v>35</v>
      </c>
      <c r="E27" s="6">
        <v>5</v>
      </c>
      <c r="F27" s="87" t="str">
        <f t="shared" si="0"/>
        <v>«««««</v>
      </c>
      <c r="G27" s="3">
        <v>42797</v>
      </c>
      <c r="H27" s="3">
        <v>42806</v>
      </c>
      <c r="I27" s="3" t="str">
        <f t="shared" ca="1" si="1"/>
        <v>zaplatil po termínu</v>
      </c>
      <c r="J27" s="4">
        <v>30</v>
      </c>
      <c r="K27" s="4">
        <v>555</v>
      </c>
      <c r="L27" s="5">
        <f t="shared" si="2"/>
        <v>16650</v>
      </c>
    </row>
    <row r="28" spans="1:12" x14ac:dyDescent="0.25">
      <c r="A28">
        <v>22</v>
      </c>
      <c r="B28" t="s">
        <v>34</v>
      </c>
      <c r="C28" t="s">
        <v>12</v>
      </c>
      <c r="D28" t="s">
        <v>14</v>
      </c>
      <c r="E28" s="6">
        <v>3</v>
      </c>
      <c r="F28" s="87" t="str">
        <f t="shared" si="0"/>
        <v>«««¶¶</v>
      </c>
      <c r="G28" s="3">
        <v>42798</v>
      </c>
      <c r="H28" s="3"/>
      <c r="I28" s="3" t="str">
        <f t="shared" ca="1" si="1"/>
        <v>po splatnosti</v>
      </c>
      <c r="J28" s="4">
        <v>12</v>
      </c>
      <c r="K28" s="4">
        <v>666</v>
      </c>
      <c r="L28" s="5">
        <f t="shared" si="2"/>
        <v>7992</v>
      </c>
    </row>
    <row r="29" spans="1:12" x14ac:dyDescent="0.25">
      <c r="A29">
        <v>23</v>
      </c>
      <c r="B29" t="s">
        <v>34</v>
      </c>
      <c r="C29" t="s">
        <v>22</v>
      </c>
      <c r="D29" t="s">
        <v>24</v>
      </c>
      <c r="E29" s="6">
        <v>2</v>
      </c>
      <c r="F29" s="87" t="str">
        <f t="shared" si="0"/>
        <v>««¶¶¶</v>
      </c>
      <c r="G29" s="3">
        <v>42799</v>
      </c>
      <c r="H29" s="3">
        <v>42797</v>
      </c>
      <c r="I29" s="3" t="str">
        <f t="shared" ca="1" si="1"/>
        <v>zaplatil v termínu</v>
      </c>
      <c r="J29" s="4">
        <v>15</v>
      </c>
      <c r="K29" s="4">
        <v>777</v>
      </c>
      <c r="L29" s="5">
        <f t="shared" si="2"/>
        <v>11655</v>
      </c>
    </row>
    <row r="30" spans="1:12" x14ac:dyDescent="0.25">
      <c r="A30">
        <v>24</v>
      </c>
      <c r="B30" t="s">
        <v>34</v>
      </c>
      <c r="C30" t="s">
        <v>20</v>
      </c>
      <c r="D30" t="s">
        <v>28</v>
      </c>
      <c r="E30" s="6">
        <v>4</v>
      </c>
      <c r="F30" s="87" t="str">
        <f t="shared" si="0"/>
        <v>««««¶</v>
      </c>
      <c r="G30" s="3">
        <v>42800</v>
      </c>
      <c r="H30" s="3"/>
      <c r="I30" s="3" t="str">
        <f t="shared" ca="1" si="1"/>
        <v>po splatnosti</v>
      </c>
      <c r="J30" s="4">
        <v>18</v>
      </c>
      <c r="K30" s="4">
        <v>888</v>
      </c>
      <c r="L30" s="5">
        <f t="shared" si="2"/>
        <v>15984</v>
      </c>
    </row>
    <row r="31" spans="1:12" x14ac:dyDescent="0.25">
      <c r="A31">
        <v>25</v>
      </c>
      <c r="B31" t="s">
        <v>34</v>
      </c>
      <c r="C31" t="s">
        <v>12</v>
      </c>
      <c r="D31" t="s">
        <v>36</v>
      </c>
      <c r="E31" s="6">
        <v>4</v>
      </c>
      <c r="F31" s="87" t="str">
        <f t="shared" si="0"/>
        <v>««««¶</v>
      </c>
      <c r="G31" s="3">
        <v>42801</v>
      </c>
      <c r="H31" s="3"/>
      <c r="I31" s="3" t="str">
        <f t="shared" ca="1" si="1"/>
        <v>po splatnosti</v>
      </c>
      <c r="J31" s="4">
        <v>6</v>
      </c>
      <c r="K31" s="4">
        <v>999</v>
      </c>
      <c r="L31" s="5">
        <f t="shared" si="2"/>
        <v>5994</v>
      </c>
    </row>
    <row r="32" spans="1:12" x14ac:dyDescent="0.25">
      <c r="A32">
        <v>26</v>
      </c>
      <c r="B32" t="s">
        <v>34</v>
      </c>
      <c r="C32" t="s">
        <v>20</v>
      </c>
      <c r="D32" t="s">
        <v>37</v>
      </c>
      <c r="E32" s="6">
        <v>1</v>
      </c>
      <c r="F32" s="87" t="str">
        <f t="shared" si="0"/>
        <v>«¶¶¶¶</v>
      </c>
      <c r="G32" s="3">
        <v>42801</v>
      </c>
      <c r="H32" s="3"/>
      <c r="I32" s="3" t="str">
        <f t="shared" ca="1" si="1"/>
        <v>po splatnosti</v>
      </c>
      <c r="J32" s="4">
        <v>12</v>
      </c>
      <c r="K32" s="4">
        <v>200</v>
      </c>
      <c r="L32" s="5">
        <f t="shared" si="2"/>
        <v>2400</v>
      </c>
    </row>
    <row r="33" spans="1:12" x14ac:dyDescent="0.25">
      <c r="A33">
        <v>27</v>
      </c>
      <c r="B33" t="s">
        <v>34</v>
      </c>
      <c r="C33" t="s">
        <v>10</v>
      </c>
      <c r="D33" t="s">
        <v>15</v>
      </c>
      <c r="E33" s="6">
        <v>5</v>
      </c>
      <c r="F33" s="87" t="str">
        <f t="shared" si="0"/>
        <v>«««««</v>
      </c>
      <c r="G33" s="3">
        <v>42802</v>
      </c>
      <c r="H33" s="3"/>
      <c r="I33" s="3" t="str">
        <f t="shared" ca="1" si="1"/>
        <v>po splatnosti</v>
      </c>
      <c r="J33" s="4">
        <v>49</v>
      </c>
      <c r="K33" s="4">
        <v>300</v>
      </c>
      <c r="L33" s="5">
        <f t="shared" si="2"/>
        <v>14700</v>
      </c>
    </row>
    <row r="34" spans="1:12" x14ac:dyDescent="0.25">
      <c r="A34">
        <v>28</v>
      </c>
      <c r="B34" t="s">
        <v>34</v>
      </c>
      <c r="C34" t="s">
        <v>10</v>
      </c>
      <c r="D34" t="s">
        <v>26</v>
      </c>
      <c r="E34" s="6">
        <v>4</v>
      </c>
      <c r="F34" s="87" t="str">
        <f t="shared" si="0"/>
        <v>««««¶</v>
      </c>
      <c r="G34" s="3">
        <v>42803</v>
      </c>
      <c r="H34" s="3"/>
      <c r="I34" s="3" t="str">
        <f t="shared" ca="1" si="1"/>
        <v>po splatnosti</v>
      </c>
      <c r="J34" s="4">
        <v>51</v>
      </c>
      <c r="K34" s="4">
        <v>400</v>
      </c>
      <c r="L34" s="5">
        <f t="shared" si="2"/>
        <v>20400</v>
      </c>
    </row>
    <row r="35" spans="1:12" x14ac:dyDescent="0.25">
      <c r="A35">
        <v>29</v>
      </c>
      <c r="B35" t="s">
        <v>34</v>
      </c>
      <c r="C35" t="s">
        <v>10</v>
      </c>
      <c r="D35" t="s">
        <v>11</v>
      </c>
      <c r="E35" s="6">
        <v>3</v>
      </c>
      <c r="F35" s="87" t="str">
        <f t="shared" si="0"/>
        <v>«««¶¶</v>
      </c>
      <c r="G35" s="3">
        <v>42803</v>
      </c>
      <c r="H35" s="3"/>
      <c r="I35" s="3" t="str">
        <f t="shared" ca="1" si="1"/>
        <v>po splatnosti</v>
      </c>
      <c r="J35" s="4">
        <v>14</v>
      </c>
      <c r="K35" s="4">
        <v>222</v>
      </c>
      <c r="L35" s="5">
        <f t="shared" si="2"/>
        <v>3108</v>
      </c>
    </row>
    <row r="36" spans="1:12" x14ac:dyDescent="0.25">
      <c r="A36">
        <v>30</v>
      </c>
      <c r="B36" t="s">
        <v>34</v>
      </c>
      <c r="C36" t="s">
        <v>17</v>
      </c>
      <c r="D36" t="s">
        <v>18</v>
      </c>
      <c r="E36" s="6">
        <v>1</v>
      </c>
      <c r="F36" s="87" t="str">
        <f t="shared" si="0"/>
        <v>«¶¶¶¶</v>
      </c>
      <c r="G36" s="3">
        <v>42803</v>
      </c>
      <c r="H36" s="3"/>
      <c r="I36" s="3" t="str">
        <f t="shared" ca="1" si="1"/>
        <v>po splatnosti</v>
      </c>
      <c r="J36" s="4">
        <v>87</v>
      </c>
      <c r="K36" s="4">
        <v>111</v>
      </c>
      <c r="L36" s="5">
        <f t="shared" si="2"/>
        <v>9657</v>
      </c>
    </row>
    <row r="37" spans="1:12" x14ac:dyDescent="0.25">
      <c r="L37" s="5"/>
    </row>
  </sheetData>
  <conditionalFormatting sqref="B7:B36">
    <cfRule type="cellIs" dxfId="11" priority="4" operator="equal">
      <formula>$C$2</formula>
    </cfRule>
  </conditionalFormatting>
  <conditionalFormatting sqref="E7:E36">
    <cfRule type="dataBar" priority="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{4EF2F8F2-6D06-4D3A-8996-D003E8760049}</x14:id>
        </ext>
      </extLst>
    </cfRule>
  </conditionalFormatting>
  <conditionalFormatting sqref="I7:I36">
    <cfRule type="cellIs" dxfId="10" priority="2" operator="equal">
      <formula>"po splatnosti"</formula>
    </cfRule>
  </conditionalFormatting>
  <conditionalFormatting sqref="L7:L36">
    <cfRule type="aboveAverage" dxfId="9" priority="1"/>
  </conditionalFormatting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EF2F8F2-6D06-4D3A-8996-D003E87600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E7:E36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'Konstanty (2)'!$H$2:$H$4</xm:f>
          </x14:formula1>
          <xm:sqref>C2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37"/>
  <sheetViews>
    <sheetView workbookViewId="0">
      <selection activeCell="Q12" sqref="Q12"/>
    </sheetView>
  </sheetViews>
  <sheetFormatPr defaultRowHeight="15" x14ac:dyDescent="0.25"/>
  <cols>
    <col min="2" max="2" width="16.42578125" customWidth="1"/>
    <col min="3" max="3" width="13.7109375" customWidth="1"/>
    <col min="5" max="5" width="8.85546875" customWidth="1"/>
    <col min="6" max="6" width="15" customWidth="1"/>
    <col min="7" max="7" width="15.85546875" customWidth="1"/>
    <col min="8" max="9" width="17.7109375" customWidth="1"/>
    <col min="10" max="11" width="7.42578125" style="4" customWidth="1"/>
    <col min="12" max="12" width="8.85546875" customWidth="1"/>
  </cols>
  <sheetData>
    <row r="2" spans="1:12" x14ac:dyDescent="0.25">
      <c r="B2" t="s">
        <v>65</v>
      </c>
      <c r="C2" t="s">
        <v>9</v>
      </c>
    </row>
    <row r="3" spans="1:12" x14ac:dyDescent="0.25">
      <c r="B3" t="s">
        <v>67</v>
      </c>
      <c r="C3" s="3">
        <f ca="1">TODAY()</f>
        <v>43021</v>
      </c>
    </row>
    <row r="6" spans="1:12" x14ac:dyDescent="0.25">
      <c r="A6" s="7" t="s">
        <v>3</v>
      </c>
      <c r="B6" s="7" t="s">
        <v>4</v>
      </c>
      <c r="C6" s="7" t="s">
        <v>5</v>
      </c>
      <c r="D6" s="7" t="s">
        <v>6</v>
      </c>
      <c r="E6" s="8" t="s">
        <v>41</v>
      </c>
      <c r="F6" s="8" t="s">
        <v>66</v>
      </c>
      <c r="G6" s="8" t="s">
        <v>38</v>
      </c>
      <c r="H6" s="8" t="s">
        <v>39</v>
      </c>
      <c r="I6" s="8" t="s">
        <v>71</v>
      </c>
      <c r="J6" s="9" t="s">
        <v>7</v>
      </c>
      <c r="K6" s="9" t="s">
        <v>8</v>
      </c>
      <c r="L6" s="9" t="s">
        <v>68</v>
      </c>
    </row>
    <row r="7" spans="1:12" x14ac:dyDescent="0.25">
      <c r="A7">
        <v>1</v>
      </c>
      <c r="B7" t="s">
        <v>9</v>
      </c>
      <c r="C7" t="s">
        <v>10</v>
      </c>
      <c r="D7" t="s">
        <v>11</v>
      </c>
      <c r="E7" s="6">
        <v>4</v>
      </c>
      <c r="F7" s="87" t="str">
        <f>REPT("«",E7)&amp;REPT("¶",5-E7)</f>
        <v>««««¶</v>
      </c>
      <c r="G7" s="3">
        <v>42766</v>
      </c>
      <c r="H7" s="3">
        <v>42765</v>
      </c>
      <c r="I7" s="3" t="str">
        <f ca="1">IF(AND(H7="",G7&lt;=$C$3),"po splatnosti",IF(H7="","čeká na zaplacení",IF(G7&lt;H7,"zaplatil po termínu","zaplatil v termínu")))</f>
        <v>zaplatil v termínu</v>
      </c>
      <c r="J7" s="4">
        <v>10</v>
      </c>
      <c r="K7" s="4">
        <v>125</v>
      </c>
      <c r="L7" s="5">
        <f>J7*K7</f>
        <v>1250</v>
      </c>
    </row>
    <row r="8" spans="1:12" x14ac:dyDescent="0.25">
      <c r="A8">
        <v>1</v>
      </c>
      <c r="B8" t="s">
        <v>9</v>
      </c>
      <c r="C8" t="s">
        <v>12</v>
      </c>
      <c r="D8" t="s">
        <v>13</v>
      </c>
      <c r="E8" s="6">
        <v>3</v>
      </c>
      <c r="F8" s="87" t="str">
        <f t="shared" ref="F8:F36" si="0">REPT("«",E8)&amp;REPT("¶",5-E8)</f>
        <v>«««¶¶</v>
      </c>
      <c r="G8" s="3">
        <v>42766</v>
      </c>
      <c r="H8" s="3">
        <v>42782</v>
      </c>
      <c r="I8" s="3" t="str">
        <f t="shared" ref="I8:I36" ca="1" si="1">IF(AND(H8="",G8&lt;=$C$3),"po splatnosti",IF(H8="","čeká na zaplacení",IF(G8&lt;H8,"zaplatil po termínu","zaplatil v termínu")))</f>
        <v>zaplatil po termínu</v>
      </c>
      <c r="J8" s="4">
        <v>60</v>
      </c>
      <c r="K8" s="4">
        <v>100</v>
      </c>
      <c r="L8" s="5">
        <f t="shared" ref="L8:L36" si="2">J8*K8</f>
        <v>6000</v>
      </c>
    </row>
    <row r="9" spans="1:12" x14ac:dyDescent="0.25">
      <c r="A9">
        <v>3</v>
      </c>
      <c r="B9" t="s">
        <v>64</v>
      </c>
      <c r="C9" t="s">
        <v>12</v>
      </c>
      <c r="D9" t="s">
        <v>14</v>
      </c>
      <c r="E9" s="6">
        <v>5</v>
      </c>
      <c r="F9" s="87" t="str">
        <f t="shared" si="0"/>
        <v>«««««</v>
      </c>
      <c r="G9" s="3">
        <v>42770</v>
      </c>
      <c r="H9" s="3">
        <v>42771</v>
      </c>
      <c r="I9" s="3" t="str">
        <f t="shared" ca="1" si="1"/>
        <v>zaplatil po termínu</v>
      </c>
      <c r="J9" s="4">
        <v>45</v>
      </c>
      <c r="K9" s="4">
        <v>80</v>
      </c>
      <c r="L9" s="5">
        <f t="shared" si="2"/>
        <v>3600</v>
      </c>
    </row>
    <row r="10" spans="1:12" x14ac:dyDescent="0.25">
      <c r="A10">
        <v>4</v>
      </c>
      <c r="B10" t="s">
        <v>64</v>
      </c>
      <c r="C10" t="s">
        <v>10</v>
      </c>
      <c r="D10" t="s">
        <v>15</v>
      </c>
      <c r="E10" s="6">
        <v>1</v>
      </c>
      <c r="F10" s="87" t="str">
        <f t="shared" si="0"/>
        <v>«¶¶¶¶</v>
      </c>
      <c r="G10" s="3">
        <v>42771</v>
      </c>
      <c r="H10" s="3">
        <v>42766</v>
      </c>
      <c r="I10" s="3" t="str">
        <f t="shared" ca="1" si="1"/>
        <v>zaplatil v termínu</v>
      </c>
      <c r="J10" s="4">
        <v>33</v>
      </c>
      <c r="K10" s="4">
        <v>123</v>
      </c>
      <c r="L10" s="5">
        <f t="shared" si="2"/>
        <v>4059</v>
      </c>
    </row>
    <row r="11" spans="1:12" x14ac:dyDescent="0.25">
      <c r="A11">
        <v>5</v>
      </c>
      <c r="B11" t="s">
        <v>9</v>
      </c>
      <c r="C11" t="s">
        <v>12</v>
      </c>
      <c r="D11" t="s">
        <v>16</v>
      </c>
      <c r="E11" s="6">
        <v>1</v>
      </c>
      <c r="F11" s="87" t="str">
        <f t="shared" si="0"/>
        <v>«¶¶¶¶</v>
      </c>
      <c r="G11" s="3">
        <v>42771</v>
      </c>
      <c r="H11" s="3">
        <v>42789</v>
      </c>
      <c r="I11" s="3" t="str">
        <f t="shared" ca="1" si="1"/>
        <v>zaplatil po termínu</v>
      </c>
      <c r="J11" s="4">
        <v>44</v>
      </c>
      <c r="K11" s="4">
        <v>456</v>
      </c>
      <c r="L11" s="5">
        <f t="shared" si="2"/>
        <v>20064</v>
      </c>
    </row>
    <row r="12" spans="1:12" x14ac:dyDescent="0.25">
      <c r="A12">
        <v>6</v>
      </c>
      <c r="B12" t="s">
        <v>9</v>
      </c>
      <c r="C12" t="s">
        <v>17</v>
      </c>
      <c r="D12" t="s">
        <v>18</v>
      </c>
      <c r="E12" s="6">
        <v>4</v>
      </c>
      <c r="F12" s="87" t="str">
        <f t="shared" si="0"/>
        <v>««««¶</v>
      </c>
      <c r="G12" s="3">
        <v>42771</v>
      </c>
      <c r="H12" s="3">
        <v>42780</v>
      </c>
      <c r="I12" s="3" t="str">
        <f t="shared" ca="1" si="1"/>
        <v>zaplatil po termínu</v>
      </c>
      <c r="J12" s="4">
        <v>12</v>
      </c>
      <c r="K12" s="4">
        <v>14</v>
      </c>
      <c r="L12" s="5">
        <f t="shared" si="2"/>
        <v>168</v>
      </c>
    </row>
    <row r="13" spans="1:12" x14ac:dyDescent="0.25">
      <c r="A13">
        <v>7</v>
      </c>
      <c r="B13" t="s">
        <v>9</v>
      </c>
      <c r="C13" t="s">
        <v>17</v>
      </c>
      <c r="D13" t="s">
        <v>19</v>
      </c>
      <c r="E13" s="6">
        <v>3</v>
      </c>
      <c r="F13" s="87" t="str">
        <f t="shared" si="0"/>
        <v>«««¶¶</v>
      </c>
      <c r="G13" s="3">
        <v>42779</v>
      </c>
      <c r="H13" s="3">
        <v>42798</v>
      </c>
      <c r="I13" s="3" t="str">
        <f t="shared" ca="1" si="1"/>
        <v>zaplatil po termínu</v>
      </c>
      <c r="J13" s="4">
        <v>5</v>
      </c>
      <c r="K13" s="4">
        <v>147</v>
      </c>
      <c r="L13" s="5">
        <f t="shared" si="2"/>
        <v>735</v>
      </c>
    </row>
    <row r="14" spans="1:12" x14ac:dyDescent="0.25">
      <c r="A14">
        <v>8</v>
      </c>
      <c r="B14" t="s">
        <v>9</v>
      </c>
      <c r="C14" t="s">
        <v>20</v>
      </c>
      <c r="D14" t="s">
        <v>21</v>
      </c>
      <c r="E14" s="6">
        <v>5</v>
      </c>
      <c r="F14" s="87" t="str">
        <f t="shared" si="0"/>
        <v>«««««</v>
      </c>
      <c r="G14" s="3">
        <v>42779</v>
      </c>
      <c r="H14" s="3">
        <v>42794</v>
      </c>
      <c r="I14" s="3" t="str">
        <f t="shared" ca="1" si="1"/>
        <v>zaplatil po termínu</v>
      </c>
      <c r="J14" s="4">
        <v>8</v>
      </c>
      <c r="K14" s="4">
        <v>258</v>
      </c>
      <c r="L14" s="5">
        <f t="shared" si="2"/>
        <v>2064</v>
      </c>
    </row>
    <row r="15" spans="1:12" x14ac:dyDescent="0.25">
      <c r="A15">
        <v>9</v>
      </c>
      <c r="B15" t="s">
        <v>9</v>
      </c>
      <c r="C15" t="s">
        <v>22</v>
      </c>
      <c r="D15" t="s">
        <v>23</v>
      </c>
      <c r="E15" s="6">
        <v>2</v>
      </c>
      <c r="F15" s="87" t="str">
        <f t="shared" si="0"/>
        <v>««¶¶¶</v>
      </c>
      <c r="G15" s="86">
        <v>42779</v>
      </c>
      <c r="H15" s="3">
        <v>42770</v>
      </c>
      <c r="I15" s="3" t="str">
        <f t="shared" ca="1" si="1"/>
        <v>zaplatil v termínu</v>
      </c>
      <c r="J15" s="4">
        <v>24</v>
      </c>
      <c r="K15" s="4">
        <v>369</v>
      </c>
      <c r="L15" s="5">
        <f t="shared" si="2"/>
        <v>8856</v>
      </c>
    </row>
    <row r="16" spans="1:12" x14ac:dyDescent="0.25">
      <c r="A16">
        <v>10</v>
      </c>
      <c r="B16" t="s">
        <v>9</v>
      </c>
      <c r="C16" t="s">
        <v>22</v>
      </c>
      <c r="D16" t="s">
        <v>24</v>
      </c>
      <c r="E16" s="6">
        <v>3</v>
      </c>
      <c r="F16" s="87" t="str">
        <f t="shared" si="0"/>
        <v>«««¶¶</v>
      </c>
      <c r="G16" s="86">
        <v>43144</v>
      </c>
      <c r="H16" s="3"/>
      <c r="I16" s="3" t="str">
        <f t="shared" ca="1" si="1"/>
        <v>čeká na zaplacení</v>
      </c>
      <c r="J16" s="4">
        <v>32</v>
      </c>
      <c r="K16" s="4">
        <v>951</v>
      </c>
      <c r="L16" s="5">
        <f t="shared" si="2"/>
        <v>30432</v>
      </c>
    </row>
    <row r="17" spans="1:12" x14ac:dyDescent="0.25">
      <c r="A17">
        <v>11</v>
      </c>
      <c r="B17" t="s">
        <v>9</v>
      </c>
      <c r="C17" t="s">
        <v>22</v>
      </c>
      <c r="D17" t="s">
        <v>25</v>
      </c>
      <c r="E17" s="6">
        <v>2</v>
      </c>
      <c r="F17" s="87" t="str">
        <f t="shared" si="0"/>
        <v>««¶¶¶</v>
      </c>
      <c r="G17" s="86">
        <v>42779</v>
      </c>
      <c r="H17" s="3">
        <v>42791</v>
      </c>
      <c r="I17" s="3" t="str">
        <f t="shared" ca="1" si="1"/>
        <v>zaplatil po termínu</v>
      </c>
      <c r="J17" s="4">
        <v>24</v>
      </c>
      <c r="K17" s="4">
        <v>159</v>
      </c>
      <c r="L17" s="5">
        <f t="shared" si="2"/>
        <v>3816</v>
      </c>
    </row>
    <row r="18" spans="1:12" x14ac:dyDescent="0.25">
      <c r="A18">
        <v>12</v>
      </c>
      <c r="B18" t="s">
        <v>64</v>
      </c>
      <c r="C18" t="s">
        <v>10</v>
      </c>
      <c r="D18" t="s">
        <v>26</v>
      </c>
      <c r="E18" s="6">
        <v>4</v>
      </c>
      <c r="F18" s="87" t="str">
        <f t="shared" si="0"/>
        <v>««««¶</v>
      </c>
      <c r="G18" s="86">
        <v>42779</v>
      </c>
      <c r="H18" s="3">
        <v>42779</v>
      </c>
      <c r="I18" s="3" t="str">
        <f t="shared" ca="1" si="1"/>
        <v>zaplatil v termínu</v>
      </c>
      <c r="J18" s="4">
        <v>20</v>
      </c>
      <c r="K18" s="4">
        <v>7</v>
      </c>
      <c r="L18" s="5">
        <f t="shared" si="2"/>
        <v>140</v>
      </c>
    </row>
    <row r="19" spans="1:12" x14ac:dyDescent="0.25">
      <c r="A19">
        <v>13</v>
      </c>
      <c r="B19" t="s">
        <v>9</v>
      </c>
      <c r="C19" t="s">
        <v>10</v>
      </c>
      <c r="D19" t="s">
        <v>27</v>
      </c>
      <c r="E19" s="6">
        <v>1</v>
      </c>
      <c r="F19" s="87" t="str">
        <f t="shared" si="0"/>
        <v>«¶¶¶¶</v>
      </c>
      <c r="G19" s="86">
        <v>42779</v>
      </c>
      <c r="H19" s="3">
        <v>42797</v>
      </c>
      <c r="I19" s="3" t="str">
        <f t="shared" ca="1" si="1"/>
        <v>zaplatil po termínu</v>
      </c>
      <c r="J19" s="4">
        <v>45</v>
      </c>
      <c r="K19" s="4">
        <v>873</v>
      </c>
      <c r="L19" s="5">
        <f t="shared" si="2"/>
        <v>39285</v>
      </c>
    </row>
    <row r="20" spans="1:12" x14ac:dyDescent="0.25">
      <c r="A20">
        <v>14</v>
      </c>
      <c r="B20" t="s">
        <v>9</v>
      </c>
      <c r="C20" t="s">
        <v>20</v>
      </c>
      <c r="D20" t="s">
        <v>28</v>
      </c>
      <c r="E20" s="6">
        <v>1</v>
      </c>
      <c r="F20" s="87" t="str">
        <f t="shared" si="0"/>
        <v>«¶¶¶¶</v>
      </c>
      <c r="G20" s="3">
        <v>42781</v>
      </c>
      <c r="H20" s="3">
        <v>42791</v>
      </c>
      <c r="I20" s="3" t="str">
        <f t="shared" ca="1" si="1"/>
        <v>zaplatil po termínu</v>
      </c>
      <c r="J20" s="4">
        <v>45</v>
      </c>
      <c r="K20" s="4">
        <v>222</v>
      </c>
      <c r="L20" s="5">
        <f t="shared" si="2"/>
        <v>9990</v>
      </c>
    </row>
    <row r="21" spans="1:12" x14ac:dyDescent="0.25">
      <c r="A21">
        <v>15</v>
      </c>
      <c r="B21" t="s">
        <v>9</v>
      </c>
      <c r="C21" t="s">
        <v>10</v>
      </c>
      <c r="D21" t="s">
        <v>29</v>
      </c>
      <c r="E21" s="6">
        <v>1</v>
      </c>
      <c r="F21" s="87" t="str">
        <f t="shared" si="0"/>
        <v>«¶¶¶¶</v>
      </c>
      <c r="G21" s="3">
        <v>42782</v>
      </c>
      <c r="H21" s="3">
        <v>42776</v>
      </c>
      <c r="I21" s="3" t="str">
        <f t="shared" ca="1" si="1"/>
        <v>zaplatil v termínu</v>
      </c>
      <c r="J21" s="4">
        <v>45</v>
      </c>
      <c r="K21" s="4">
        <v>357</v>
      </c>
      <c r="L21" s="5">
        <f t="shared" si="2"/>
        <v>16065</v>
      </c>
    </row>
    <row r="22" spans="1:12" x14ac:dyDescent="0.25">
      <c r="A22">
        <v>16</v>
      </c>
      <c r="B22" t="s">
        <v>9</v>
      </c>
      <c r="C22" t="s">
        <v>22</v>
      </c>
      <c r="D22" t="s">
        <v>30</v>
      </c>
      <c r="E22" s="6">
        <v>1</v>
      </c>
      <c r="F22" s="87" t="str">
        <f t="shared" si="0"/>
        <v>«¶¶¶¶</v>
      </c>
      <c r="G22" s="3">
        <v>42786</v>
      </c>
      <c r="H22" s="3">
        <v>42802</v>
      </c>
      <c r="I22" s="3" t="str">
        <f t="shared" ca="1" si="1"/>
        <v>zaplatil po termínu</v>
      </c>
      <c r="J22" s="4">
        <v>12</v>
      </c>
      <c r="K22" s="4">
        <v>12</v>
      </c>
      <c r="L22" s="5">
        <f t="shared" si="2"/>
        <v>144</v>
      </c>
    </row>
    <row r="23" spans="1:12" x14ac:dyDescent="0.25">
      <c r="A23">
        <v>17</v>
      </c>
      <c r="B23" t="s">
        <v>9</v>
      </c>
      <c r="C23" t="s">
        <v>10</v>
      </c>
      <c r="D23" t="s">
        <v>31</v>
      </c>
      <c r="E23" s="6">
        <v>5</v>
      </c>
      <c r="F23" s="87" t="str">
        <f t="shared" si="0"/>
        <v>«««««</v>
      </c>
      <c r="G23" s="3">
        <v>42787</v>
      </c>
      <c r="H23" s="3">
        <v>42790</v>
      </c>
      <c r="I23" s="3" t="str">
        <f t="shared" ca="1" si="1"/>
        <v>zaplatil po termínu</v>
      </c>
      <c r="J23" s="4">
        <v>1</v>
      </c>
      <c r="K23" s="4">
        <v>24</v>
      </c>
      <c r="L23" s="5">
        <f t="shared" si="2"/>
        <v>24</v>
      </c>
    </row>
    <row r="24" spans="1:12" x14ac:dyDescent="0.25">
      <c r="A24">
        <v>18</v>
      </c>
      <c r="B24" t="s">
        <v>9</v>
      </c>
      <c r="C24" t="s">
        <v>32</v>
      </c>
      <c r="D24" t="s">
        <v>33</v>
      </c>
      <c r="E24" s="6">
        <v>2</v>
      </c>
      <c r="F24" s="87" t="str">
        <f t="shared" si="0"/>
        <v>««¶¶¶</v>
      </c>
      <c r="G24" s="3">
        <v>42787</v>
      </c>
      <c r="H24" s="3"/>
      <c r="I24" s="3" t="str">
        <f t="shared" ca="1" si="1"/>
        <v>po splatnosti</v>
      </c>
      <c r="J24" s="4">
        <v>145</v>
      </c>
      <c r="K24" s="4">
        <v>64</v>
      </c>
      <c r="L24" s="5">
        <f t="shared" si="2"/>
        <v>9280</v>
      </c>
    </row>
    <row r="25" spans="1:12" x14ac:dyDescent="0.25">
      <c r="A25">
        <v>19</v>
      </c>
      <c r="B25" t="s">
        <v>9</v>
      </c>
      <c r="C25" t="s">
        <v>32</v>
      </c>
      <c r="D25" t="s">
        <v>33</v>
      </c>
      <c r="E25" s="6">
        <v>4</v>
      </c>
      <c r="F25" s="87" t="str">
        <f t="shared" si="0"/>
        <v>««««¶</v>
      </c>
      <c r="G25" s="3">
        <v>42791</v>
      </c>
      <c r="H25" s="3">
        <v>42787</v>
      </c>
      <c r="I25" s="3" t="str">
        <f t="shared" ca="1" si="1"/>
        <v>zaplatil v termínu</v>
      </c>
      <c r="J25" s="4">
        <v>10</v>
      </c>
      <c r="K25" s="4">
        <v>128</v>
      </c>
      <c r="L25" s="5">
        <f t="shared" si="2"/>
        <v>1280</v>
      </c>
    </row>
    <row r="26" spans="1:12" x14ac:dyDescent="0.25">
      <c r="A26">
        <v>20</v>
      </c>
      <c r="B26" t="s">
        <v>34</v>
      </c>
      <c r="C26" t="s">
        <v>12</v>
      </c>
      <c r="D26" t="s">
        <v>14</v>
      </c>
      <c r="E26" s="6">
        <v>5</v>
      </c>
      <c r="F26" s="87" t="str">
        <f t="shared" si="0"/>
        <v>«««««</v>
      </c>
      <c r="G26" s="3">
        <v>42796</v>
      </c>
      <c r="H26" s="3">
        <v>42811</v>
      </c>
      <c r="I26" s="3" t="str">
        <f t="shared" ca="1" si="1"/>
        <v>zaplatil po termínu</v>
      </c>
      <c r="J26" s="4">
        <v>20</v>
      </c>
      <c r="K26" s="4">
        <v>1024</v>
      </c>
      <c r="L26" s="5">
        <f t="shared" si="2"/>
        <v>20480</v>
      </c>
    </row>
    <row r="27" spans="1:12" x14ac:dyDescent="0.25">
      <c r="A27">
        <v>21</v>
      </c>
      <c r="B27" t="s">
        <v>34</v>
      </c>
      <c r="C27" t="s">
        <v>32</v>
      </c>
      <c r="D27" t="s">
        <v>35</v>
      </c>
      <c r="E27" s="6">
        <v>5</v>
      </c>
      <c r="F27" s="87" t="str">
        <f t="shared" si="0"/>
        <v>«««««</v>
      </c>
      <c r="G27" s="3">
        <v>42797</v>
      </c>
      <c r="H27" s="3">
        <v>42806</v>
      </c>
      <c r="I27" s="3" t="str">
        <f t="shared" ca="1" si="1"/>
        <v>zaplatil po termínu</v>
      </c>
      <c r="J27" s="4">
        <v>30</v>
      </c>
      <c r="K27" s="4">
        <v>555</v>
      </c>
      <c r="L27" s="5">
        <f t="shared" si="2"/>
        <v>16650</v>
      </c>
    </row>
    <row r="28" spans="1:12" x14ac:dyDescent="0.25">
      <c r="A28">
        <v>22</v>
      </c>
      <c r="B28" t="s">
        <v>34</v>
      </c>
      <c r="C28" t="s">
        <v>12</v>
      </c>
      <c r="D28" t="s">
        <v>14</v>
      </c>
      <c r="E28" s="6">
        <v>3</v>
      </c>
      <c r="F28" s="87" t="str">
        <f t="shared" si="0"/>
        <v>«««¶¶</v>
      </c>
      <c r="G28" s="3">
        <v>42798</v>
      </c>
      <c r="H28" s="3"/>
      <c r="I28" s="3" t="str">
        <f t="shared" ca="1" si="1"/>
        <v>po splatnosti</v>
      </c>
      <c r="J28" s="4">
        <v>12</v>
      </c>
      <c r="K28" s="4">
        <v>666</v>
      </c>
      <c r="L28" s="5">
        <f t="shared" si="2"/>
        <v>7992</v>
      </c>
    </row>
    <row r="29" spans="1:12" x14ac:dyDescent="0.25">
      <c r="A29">
        <v>23</v>
      </c>
      <c r="B29" t="s">
        <v>34</v>
      </c>
      <c r="C29" t="s">
        <v>22</v>
      </c>
      <c r="D29" t="s">
        <v>24</v>
      </c>
      <c r="E29" s="6">
        <v>2</v>
      </c>
      <c r="F29" s="87" t="str">
        <f t="shared" si="0"/>
        <v>««¶¶¶</v>
      </c>
      <c r="G29" s="3">
        <v>42799</v>
      </c>
      <c r="H29" s="3">
        <v>42797</v>
      </c>
      <c r="I29" s="3" t="str">
        <f t="shared" ca="1" si="1"/>
        <v>zaplatil v termínu</v>
      </c>
      <c r="J29" s="4">
        <v>15</v>
      </c>
      <c r="K29" s="4">
        <v>777</v>
      </c>
      <c r="L29" s="5">
        <f t="shared" si="2"/>
        <v>11655</v>
      </c>
    </row>
    <row r="30" spans="1:12" x14ac:dyDescent="0.25">
      <c r="A30">
        <v>24</v>
      </c>
      <c r="B30" t="s">
        <v>34</v>
      </c>
      <c r="C30" t="s">
        <v>20</v>
      </c>
      <c r="D30" t="s">
        <v>28</v>
      </c>
      <c r="E30" s="6">
        <v>4</v>
      </c>
      <c r="F30" s="87" t="str">
        <f t="shared" si="0"/>
        <v>««««¶</v>
      </c>
      <c r="G30" s="3">
        <v>42800</v>
      </c>
      <c r="H30" s="3"/>
      <c r="I30" s="3" t="str">
        <f t="shared" ca="1" si="1"/>
        <v>po splatnosti</v>
      </c>
      <c r="J30" s="4">
        <v>18</v>
      </c>
      <c r="K30" s="4">
        <v>888</v>
      </c>
      <c r="L30" s="5">
        <f t="shared" si="2"/>
        <v>15984</v>
      </c>
    </row>
    <row r="31" spans="1:12" x14ac:dyDescent="0.25">
      <c r="A31">
        <v>25</v>
      </c>
      <c r="B31" t="s">
        <v>34</v>
      </c>
      <c r="C31" t="s">
        <v>12</v>
      </c>
      <c r="D31" t="s">
        <v>36</v>
      </c>
      <c r="E31" s="6">
        <v>4</v>
      </c>
      <c r="F31" s="87" t="str">
        <f t="shared" si="0"/>
        <v>««««¶</v>
      </c>
      <c r="G31" s="3">
        <v>42801</v>
      </c>
      <c r="H31" s="3"/>
      <c r="I31" s="3" t="str">
        <f t="shared" ca="1" si="1"/>
        <v>po splatnosti</v>
      </c>
      <c r="J31" s="4">
        <v>6</v>
      </c>
      <c r="K31" s="4">
        <v>999</v>
      </c>
      <c r="L31" s="5">
        <f t="shared" si="2"/>
        <v>5994</v>
      </c>
    </row>
    <row r="32" spans="1:12" x14ac:dyDescent="0.25">
      <c r="A32">
        <v>26</v>
      </c>
      <c r="B32" t="s">
        <v>34</v>
      </c>
      <c r="C32" t="s">
        <v>20</v>
      </c>
      <c r="D32" t="s">
        <v>37</v>
      </c>
      <c r="E32" s="6">
        <v>1</v>
      </c>
      <c r="F32" s="87" t="str">
        <f t="shared" si="0"/>
        <v>«¶¶¶¶</v>
      </c>
      <c r="G32" s="3">
        <v>42801</v>
      </c>
      <c r="H32" s="3"/>
      <c r="I32" s="3" t="str">
        <f t="shared" ca="1" si="1"/>
        <v>po splatnosti</v>
      </c>
      <c r="J32" s="4">
        <v>12</v>
      </c>
      <c r="K32" s="4">
        <v>200</v>
      </c>
      <c r="L32" s="5">
        <f t="shared" si="2"/>
        <v>2400</v>
      </c>
    </row>
    <row r="33" spans="1:12" x14ac:dyDescent="0.25">
      <c r="A33">
        <v>27</v>
      </c>
      <c r="B33" t="s">
        <v>34</v>
      </c>
      <c r="C33" t="s">
        <v>10</v>
      </c>
      <c r="D33" t="s">
        <v>15</v>
      </c>
      <c r="E33" s="6">
        <v>5</v>
      </c>
      <c r="F33" s="87" t="str">
        <f t="shared" si="0"/>
        <v>«««««</v>
      </c>
      <c r="G33" s="3">
        <v>42802</v>
      </c>
      <c r="H33" s="3"/>
      <c r="I33" s="3" t="str">
        <f t="shared" ca="1" si="1"/>
        <v>po splatnosti</v>
      </c>
      <c r="J33" s="4">
        <v>49</v>
      </c>
      <c r="K33" s="4">
        <v>300</v>
      </c>
      <c r="L33" s="5">
        <f t="shared" si="2"/>
        <v>14700</v>
      </c>
    </row>
    <row r="34" spans="1:12" x14ac:dyDescent="0.25">
      <c r="A34">
        <v>28</v>
      </c>
      <c r="B34" t="s">
        <v>34</v>
      </c>
      <c r="C34" t="s">
        <v>10</v>
      </c>
      <c r="D34" t="s">
        <v>26</v>
      </c>
      <c r="E34" s="6">
        <v>4</v>
      </c>
      <c r="F34" s="87" t="str">
        <f t="shared" si="0"/>
        <v>««««¶</v>
      </c>
      <c r="G34" s="3">
        <v>42803</v>
      </c>
      <c r="H34" s="3"/>
      <c r="I34" s="3" t="str">
        <f t="shared" ca="1" si="1"/>
        <v>po splatnosti</v>
      </c>
      <c r="J34" s="4">
        <v>51</v>
      </c>
      <c r="K34" s="4">
        <v>400</v>
      </c>
      <c r="L34" s="5">
        <f t="shared" si="2"/>
        <v>20400</v>
      </c>
    </row>
    <row r="35" spans="1:12" x14ac:dyDescent="0.25">
      <c r="A35">
        <v>29</v>
      </c>
      <c r="B35" t="s">
        <v>34</v>
      </c>
      <c r="C35" t="s">
        <v>10</v>
      </c>
      <c r="D35" t="s">
        <v>11</v>
      </c>
      <c r="E35" s="6">
        <v>3</v>
      </c>
      <c r="F35" s="87" t="str">
        <f t="shared" si="0"/>
        <v>«««¶¶</v>
      </c>
      <c r="G35" s="3">
        <v>42803</v>
      </c>
      <c r="H35" s="3"/>
      <c r="I35" s="3" t="str">
        <f t="shared" ca="1" si="1"/>
        <v>po splatnosti</v>
      </c>
      <c r="J35" s="4">
        <v>14</v>
      </c>
      <c r="K35" s="4">
        <v>222</v>
      </c>
      <c r="L35" s="5">
        <f t="shared" si="2"/>
        <v>3108</v>
      </c>
    </row>
    <row r="36" spans="1:12" x14ac:dyDescent="0.25">
      <c r="A36">
        <v>30</v>
      </c>
      <c r="B36" t="s">
        <v>34</v>
      </c>
      <c r="C36" t="s">
        <v>17</v>
      </c>
      <c r="D36" t="s">
        <v>18</v>
      </c>
      <c r="E36" s="6">
        <v>1</v>
      </c>
      <c r="F36" s="87" t="str">
        <f t="shared" si="0"/>
        <v>«¶¶¶¶</v>
      </c>
      <c r="G36" s="3">
        <v>42803</v>
      </c>
      <c r="H36" s="3"/>
      <c r="I36" s="3" t="str">
        <f t="shared" ca="1" si="1"/>
        <v>po splatnosti</v>
      </c>
      <c r="J36" s="4">
        <v>87</v>
      </c>
      <c r="K36" s="4">
        <v>111</v>
      </c>
      <c r="L36" s="5">
        <f t="shared" si="2"/>
        <v>9657</v>
      </c>
    </row>
    <row r="37" spans="1:12" x14ac:dyDescent="0.25">
      <c r="L37" s="5"/>
    </row>
  </sheetData>
  <conditionalFormatting sqref="B7:B36">
    <cfRule type="cellIs" dxfId="8" priority="5" operator="equal">
      <formula>$C$2</formula>
    </cfRule>
  </conditionalFormatting>
  <conditionalFormatting sqref="E7:E36">
    <cfRule type="dataBar" priority="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{293971DD-7E8C-4119-9FF4-5452201BD638}</x14:id>
        </ext>
      </extLst>
    </cfRule>
  </conditionalFormatting>
  <conditionalFormatting sqref="I7:I36">
    <cfRule type="cellIs" dxfId="7" priority="3" operator="equal">
      <formula>"po splatnosti"</formula>
    </cfRule>
  </conditionalFormatting>
  <conditionalFormatting sqref="L7:L36">
    <cfRule type="aboveAverage" dxfId="6" priority="2"/>
  </conditionalFormatting>
  <conditionalFormatting sqref="A7:A36">
    <cfRule type="duplicateValues" dxfId="5" priority="1"/>
  </conditionalFormatting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93971DD-7E8C-4119-9FF4-5452201BD6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E7:E36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'Konstanty (2)'!$H$2:$H$4</xm:f>
          </x14:formula1>
          <xm:sqref>C2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Úvod</vt:lpstr>
      <vt:lpstr>Data</vt:lpstr>
      <vt:lpstr>Konstanty</vt:lpstr>
      <vt:lpstr>Konstanty (2)</vt:lpstr>
      <vt:lpstr>PF - pevná hodnota</vt:lpstr>
      <vt:lpstr>PF - Pruhy-Opakovat</vt:lpstr>
      <vt:lpstr>PF -Patby stav</vt:lpstr>
      <vt:lpstr>PF - nad průměr</vt:lpstr>
      <vt:lpstr>PF -jedinečné</vt:lpstr>
      <vt:lpstr>Tip - celý řádek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LAsak</dc:creator>
  <cp:lastModifiedBy>PAvel LAsak</cp:lastModifiedBy>
  <cp:lastPrinted>2017-08-07T13:03:15Z</cp:lastPrinted>
  <dcterms:created xsi:type="dcterms:W3CDTF">2017-08-07T12:45:12Z</dcterms:created>
  <dcterms:modified xsi:type="dcterms:W3CDTF">2017-10-13T10:06:49Z</dcterms:modified>
</cp:coreProperties>
</file>