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---  == SEDUO ==--\= 10  Cviceni\"/>
    </mc:Choice>
  </mc:AlternateContent>
  <bookViews>
    <workbookView xWindow="0" yWindow="0" windowWidth="28800" windowHeight="12210"/>
  </bookViews>
  <sheets>
    <sheet name="Úvod" sheetId="13" r:id="rId1"/>
    <sheet name="Data " sheetId="1" r:id="rId2"/>
    <sheet name="DataPodklad" sheetId="2" r:id="rId3"/>
    <sheet name="Data  zaklad" sheetId="10" r:id="rId4"/>
    <sheet name="Statistika" sheetId="5" r:id="rId5"/>
    <sheet name="Data  (3)" sheetId="12" r:id="rId6"/>
    <sheet name="HR" sheetId="11" r:id="rId7"/>
  </sheets>
  <definedNames>
    <definedName name="_xlnm._FilterDatabase" localSheetId="1" hidden="1">'Data '!$A$1:$Q$1</definedName>
    <definedName name="_xlnm._FilterDatabase" localSheetId="5" hidden="1">'Data  (3)'!$A$1:$N$257</definedName>
    <definedName name="_xlnm._FilterDatabase" localSheetId="3" hidden="1">'Data  zaklad'!$A$1:$N$257</definedName>
    <definedName name="_xlnm._FilterDatabase" localSheetId="2" hidden="1">DataPodklad!$G$5:$H$15</definedName>
  </definedNames>
  <calcPr calcId="171027"/>
  <pivotCaches>
    <pivotCache cacheId="16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7" i="12" l="1"/>
  <c r="O257" i="12"/>
  <c r="Q257" i="12" s="1"/>
  <c r="P256" i="12"/>
  <c r="O256" i="12"/>
  <c r="Q256" i="12" s="1"/>
  <c r="P255" i="12"/>
  <c r="O255" i="12"/>
  <c r="Q255" i="12" s="1"/>
  <c r="P254" i="12"/>
  <c r="O254" i="12"/>
  <c r="Q254" i="12" s="1"/>
  <c r="P253" i="12"/>
  <c r="O253" i="12"/>
  <c r="Q253" i="12" s="1"/>
  <c r="P252" i="12"/>
  <c r="O252" i="12"/>
  <c r="Q252" i="12" s="1"/>
  <c r="P251" i="12"/>
  <c r="O251" i="12"/>
  <c r="Q251" i="12" s="1"/>
  <c r="P250" i="12"/>
  <c r="O250" i="12"/>
  <c r="Q250" i="12" s="1"/>
  <c r="P249" i="12"/>
  <c r="O249" i="12"/>
  <c r="Q249" i="12" s="1"/>
  <c r="P248" i="12"/>
  <c r="O248" i="12"/>
  <c r="Q248" i="12" s="1"/>
  <c r="P247" i="12"/>
  <c r="O247" i="12"/>
  <c r="Q247" i="12" s="1"/>
  <c r="P246" i="12"/>
  <c r="O246" i="12"/>
  <c r="Q246" i="12" s="1"/>
  <c r="P245" i="12"/>
  <c r="O245" i="12"/>
  <c r="Q245" i="12" s="1"/>
  <c r="P244" i="12"/>
  <c r="O244" i="12"/>
  <c r="Q244" i="12" s="1"/>
  <c r="P243" i="12"/>
  <c r="O243" i="12"/>
  <c r="Q243" i="12" s="1"/>
  <c r="P242" i="12"/>
  <c r="O242" i="12"/>
  <c r="Q242" i="12" s="1"/>
  <c r="P241" i="12"/>
  <c r="O241" i="12"/>
  <c r="Q241" i="12" s="1"/>
  <c r="P240" i="12"/>
  <c r="O240" i="12"/>
  <c r="Q240" i="12" s="1"/>
  <c r="P239" i="12"/>
  <c r="O239" i="12"/>
  <c r="Q239" i="12" s="1"/>
  <c r="P238" i="12"/>
  <c r="O238" i="12"/>
  <c r="Q238" i="12" s="1"/>
  <c r="P237" i="12"/>
  <c r="O237" i="12"/>
  <c r="Q237" i="12" s="1"/>
  <c r="P236" i="12"/>
  <c r="O236" i="12"/>
  <c r="Q236" i="12" s="1"/>
  <c r="P235" i="12"/>
  <c r="O235" i="12"/>
  <c r="Q235" i="12" s="1"/>
  <c r="P234" i="12"/>
  <c r="O234" i="12"/>
  <c r="Q234" i="12" s="1"/>
  <c r="P233" i="12"/>
  <c r="O233" i="12"/>
  <c r="P232" i="12"/>
  <c r="O232" i="12"/>
  <c r="Q232" i="12" s="1"/>
  <c r="P231" i="12"/>
  <c r="O231" i="12"/>
  <c r="Q231" i="12" s="1"/>
  <c r="P230" i="12"/>
  <c r="O230" i="12"/>
  <c r="Q230" i="12" s="1"/>
  <c r="P229" i="12"/>
  <c r="O229" i="12"/>
  <c r="Q229" i="12" s="1"/>
  <c r="P228" i="12"/>
  <c r="O228" i="12"/>
  <c r="Q228" i="12" s="1"/>
  <c r="P227" i="12"/>
  <c r="O227" i="12"/>
  <c r="Q227" i="12" s="1"/>
  <c r="P226" i="12"/>
  <c r="O226" i="12"/>
  <c r="Q226" i="12" s="1"/>
  <c r="P225" i="12"/>
  <c r="O225" i="12"/>
  <c r="P224" i="12"/>
  <c r="O224" i="12"/>
  <c r="Q224" i="12" s="1"/>
  <c r="P223" i="12"/>
  <c r="O223" i="12"/>
  <c r="Q223" i="12" s="1"/>
  <c r="P222" i="12"/>
  <c r="O222" i="12"/>
  <c r="Q222" i="12" s="1"/>
  <c r="P221" i="12"/>
  <c r="O221" i="12"/>
  <c r="Q221" i="12" s="1"/>
  <c r="P220" i="12"/>
  <c r="O220" i="12"/>
  <c r="Q220" i="12" s="1"/>
  <c r="P219" i="12"/>
  <c r="O219" i="12"/>
  <c r="Q219" i="12" s="1"/>
  <c r="P218" i="12"/>
  <c r="O218" i="12"/>
  <c r="Q218" i="12" s="1"/>
  <c r="P217" i="12"/>
  <c r="O217" i="12"/>
  <c r="Q217" i="12" s="1"/>
  <c r="P216" i="12"/>
  <c r="O216" i="12"/>
  <c r="Q216" i="12" s="1"/>
  <c r="P215" i="12"/>
  <c r="O215" i="12"/>
  <c r="Q215" i="12" s="1"/>
  <c r="P214" i="12"/>
  <c r="O214" i="12"/>
  <c r="Q214" i="12" s="1"/>
  <c r="P213" i="12"/>
  <c r="O213" i="12"/>
  <c r="Q213" i="12" s="1"/>
  <c r="P212" i="12"/>
  <c r="O212" i="12"/>
  <c r="Q212" i="12" s="1"/>
  <c r="P211" i="12"/>
  <c r="O211" i="12"/>
  <c r="Q211" i="12" s="1"/>
  <c r="P210" i="12"/>
  <c r="O210" i="12"/>
  <c r="Q210" i="12" s="1"/>
  <c r="P209" i="12"/>
  <c r="O209" i="12"/>
  <c r="Q209" i="12" s="1"/>
  <c r="P208" i="12"/>
  <c r="O208" i="12"/>
  <c r="Q208" i="12" s="1"/>
  <c r="P207" i="12"/>
  <c r="O207" i="12"/>
  <c r="Q207" i="12" s="1"/>
  <c r="P206" i="12"/>
  <c r="O206" i="12"/>
  <c r="Q206" i="12" s="1"/>
  <c r="P205" i="12"/>
  <c r="O205" i="12"/>
  <c r="Q205" i="12" s="1"/>
  <c r="P204" i="12"/>
  <c r="O204" i="12"/>
  <c r="Q204" i="12" s="1"/>
  <c r="P203" i="12"/>
  <c r="O203" i="12"/>
  <c r="Q203" i="12" s="1"/>
  <c r="P202" i="12"/>
  <c r="O202" i="12"/>
  <c r="Q202" i="12" s="1"/>
  <c r="P201" i="12"/>
  <c r="O201" i="12"/>
  <c r="Q201" i="12" s="1"/>
  <c r="P200" i="12"/>
  <c r="O200" i="12"/>
  <c r="Q200" i="12" s="1"/>
  <c r="P199" i="12"/>
  <c r="O199" i="12"/>
  <c r="Q199" i="12" s="1"/>
  <c r="P198" i="12"/>
  <c r="O198" i="12"/>
  <c r="Q198" i="12" s="1"/>
  <c r="P197" i="12"/>
  <c r="O197" i="12"/>
  <c r="Q197" i="12" s="1"/>
  <c r="P196" i="12"/>
  <c r="O196" i="12"/>
  <c r="Q196" i="12" s="1"/>
  <c r="P195" i="12"/>
  <c r="O195" i="12"/>
  <c r="Q195" i="12" s="1"/>
  <c r="P194" i="12"/>
  <c r="O194" i="12"/>
  <c r="Q194" i="12" s="1"/>
  <c r="P193" i="12"/>
  <c r="O193" i="12"/>
  <c r="Q193" i="12" s="1"/>
  <c r="P192" i="12"/>
  <c r="O192" i="12"/>
  <c r="Q192" i="12" s="1"/>
  <c r="P191" i="12"/>
  <c r="O191" i="12"/>
  <c r="Q191" i="12" s="1"/>
  <c r="P190" i="12"/>
  <c r="O190" i="12"/>
  <c r="Q190" i="12" s="1"/>
  <c r="P189" i="12"/>
  <c r="O189" i="12"/>
  <c r="Q189" i="12" s="1"/>
  <c r="P188" i="12"/>
  <c r="O188" i="12"/>
  <c r="Q188" i="12" s="1"/>
  <c r="P187" i="12"/>
  <c r="O187" i="12"/>
  <c r="Q187" i="12" s="1"/>
  <c r="P186" i="12"/>
  <c r="O186" i="12"/>
  <c r="Q186" i="12" s="1"/>
  <c r="P185" i="12"/>
  <c r="O185" i="12"/>
  <c r="Q185" i="12" s="1"/>
  <c r="P184" i="12"/>
  <c r="O184" i="12"/>
  <c r="Q184" i="12" s="1"/>
  <c r="P183" i="12"/>
  <c r="O183" i="12"/>
  <c r="Q183" i="12" s="1"/>
  <c r="P182" i="12"/>
  <c r="O182" i="12"/>
  <c r="Q182" i="12" s="1"/>
  <c r="P181" i="12"/>
  <c r="O181" i="12"/>
  <c r="Q181" i="12" s="1"/>
  <c r="P180" i="12"/>
  <c r="O180" i="12"/>
  <c r="Q180" i="12" s="1"/>
  <c r="P179" i="12"/>
  <c r="O179" i="12"/>
  <c r="Q179" i="12" s="1"/>
  <c r="P178" i="12"/>
  <c r="O178" i="12"/>
  <c r="Q178" i="12" s="1"/>
  <c r="P177" i="12"/>
  <c r="O177" i="12"/>
  <c r="Q177" i="12" s="1"/>
  <c r="P176" i="12"/>
  <c r="O176" i="12"/>
  <c r="Q176" i="12" s="1"/>
  <c r="P175" i="12"/>
  <c r="O175" i="12"/>
  <c r="Q175" i="12" s="1"/>
  <c r="P174" i="12"/>
  <c r="O174" i="12"/>
  <c r="Q174" i="12" s="1"/>
  <c r="P173" i="12"/>
  <c r="O173" i="12"/>
  <c r="Q173" i="12" s="1"/>
  <c r="P172" i="12"/>
  <c r="O172" i="12"/>
  <c r="Q172" i="12" s="1"/>
  <c r="P171" i="12"/>
  <c r="O171" i="12"/>
  <c r="Q171" i="12" s="1"/>
  <c r="P170" i="12"/>
  <c r="O170" i="12"/>
  <c r="Q170" i="12" s="1"/>
  <c r="P169" i="12"/>
  <c r="O169" i="12"/>
  <c r="Q169" i="12" s="1"/>
  <c r="P168" i="12"/>
  <c r="O168" i="12"/>
  <c r="Q168" i="12" s="1"/>
  <c r="P167" i="12"/>
  <c r="O167" i="12"/>
  <c r="Q167" i="12" s="1"/>
  <c r="P166" i="12"/>
  <c r="O166" i="12"/>
  <c r="Q166" i="12" s="1"/>
  <c r="P165" i="12"/>
  <c r="O165" i="12"/>
  <c r="Q165" i="12" s="1"/>
  <c r="P164" i="12"/>
  <c r="O164" i="12"/>
  <c r="Q164" i="12" s="1"/>
  <c r="P163" i="12"/>
  <c r="O163" i="12"/>
  <c r="Q163" i="12" s="1"/>
  <c r="P162" i="12"/>
  <c r="O162" i="12"/>
  <c r="Q162" i="12" s="1"/>
  <c r="P161" i="12"/>
  <c r="O161" i="12"/>
  <c r="Q161" i="12" s="1"/>
  <c r="P160" i="12"/>
  <c r="O160" i="12"/>
  <c r="Q160" i="12" s="1"/>
  <c r="P159" i="12"/>
  <c r="O159" i="12"/>
  <c r="Q159" i="12" s="1"/>
  <c r="P158" i="12"/>
  <c r="O158" i="12"/>
  <c r="Q158" i="12" s="1"/>
  <c r="P157" i="12"/>
  <c r="O157" i="12"/>
  <c r="Q157" i="12" s="1"/>
  <c r="P156" i="12"/>
  <c r="O156" i="12"/>
  <c r="Q156" i="12" s="1"/>
  <c r="P155" i="12"/>
  <c r="O155" i="12"/>
  <c r="Q155" i="12" s="1"/>
  <c r="P154" i="12"/>
  <c r="O154" i="12"/>
  <c r="Q154" i="12" s="1"/>
  <c r="P153" i="12"/>
  <c r="O153" i="12"/>
  <c r="Q153" i="12" s="1"/>
  <c r="P152" i="12"/>
  <c r="O152" i="12"/>
  <c r="Q152" i="12" s="1"/>
  <c r="P151" i="12"/>
  <c r="O151" i="12"/>
  <c r="Q151" i="12" s="1"/>
  <c r="P150" i="12"/>
  <c r="O150" i="12"/>
  <c r="Q150" i="12" s="1"/>
  <c r="P149" i="12"/>
  <c r="O149" i="12"/>
  <c r="Q149" i="12" s="1"/>
  <c r="P148" i="12"/>
  <c r="O148" i="12"/>
  <c r="Q148" i="12" s="1"/>
  <c r="P147" i="12"/>
  <c r="O147" i="12"/>
  <c r="Q147" i="12" s="1"/>
  <c r="P146" i="12"/>
  <c r="O146" i="12"/>
  <c r="Q146" i="12" s="1"/>
  <c r="P145" i="12"/>
  <c r="O145" i="12"/>
  <c r="Q145" i="12" s="1"/>
  <c r="P144" i="12"/>
  <c r="O144" i="12"/>
  <c r="Q144" i="12" s="1"/>
  <c r="P143" i="12"/>
  <c r="O143" i="12"/>
  <c r="Q143" i="12" s="1"/>
  <c r="P142" i="12"/>
  <c r="O142" i="12"/>
  <c r="Q142" i="12" s="1"/>
  <c r="P141" i="12"/>
  <c r="O141" i="12"/>
  <c r="Q141" i="12" s="1"/>
  <c r="P140" i="12"/>
  <c r="O140" i="12"/>
  <c r="Q140" i="12" s="1"/>
  <c r="P139" i="12"/>
  <c r="O139" i="12"/>
  <c r="Q139" i="12" s="1"/>
  <c r="P138" i="12"/>
  <c r="O138" i="12"/>
  <c r="Q138" i="12" s="1"/>
  <c r="P137" i="12"/>
  <c r="O137" i="12"/>
  <c r="Q137" i="12" s="1"/>
  <c r="P136" i="12"/>
  <c r="O136" i="12"/>
  <c r="Q136" i="12" s="1"/>
  <c r="P135" i="12"/>
  <c r="O135" i="12"/>
  <c r="Q135" i="12" s="1"/>
  <c r="P134" i="12"/>
  <c r="O134" i="12"/>
  <c r="Q134" i="12" s="1"/>
  <c r="P133" i="12"/>
  <c r="O133" i="12"/>
  <c r="Q133" i="12" s="1"/>
  <c r="P132" i="12"/>
  <c r="O132" i="12"/>
  <c r="Q132" i="12" s="1"/>
  <c r="P131" i="12"/>
  <c r="O131" i="12"/>
  <c r="Q131" i="12" s="1"/>
  <c r="P130" i="12"/>
  <c r="O130" i="12"/>
  <c r="Q130" i="12" s="1"/>
  <c r="P129" i="12"/>
  <c r="O129" i="12"/>
  <c r="Q129" i="12" s="1"/>
  <c r="P128" i="12"/>
  <c r="O128" i="12"/>
  <c r="Q128" i="12" s="1"/>
  <c r="P127" i="12"/>
  <c r="O127" i="12"/>
  <c r="Q127" i="12" s="1"/>
  <c r="P126" i="12"/>
  <c r="O126" i="12"/>
  <c r="Q126" i="12" s="1"/>
  <c r="P125" i="12"/>
  <c r="O125" i="12"/>
  <c r="Q125" i="12" s="1"/>
  <c r="P124" i="12"/>
  <c r="O124" i="12"/>
  <c r="Q124" i="12" s="1"/>
  <c r="P123" i="12"/>
  <c r="O123" i="12"/>
  <c r="Q123" i="12" s="1"/>
  <c r="P122" i="12"/>
  <c r="O122" i="12"/>
  <c r="Q122" i="12" s="1"/>
  <c r="P121" i="12"/>
  <c r="O121" i="12"/>
  <c r="Q121" i="12" s="1"/>
  <c r="P120" i="12"/>
  <c r="O120" i="12"/>
  <c r="Q120" i="12" s="1"/>
  <c r="P119" i="12"/>
  <c r="O119" i="12"/>
  <c r="Q119" i="12" s="1"/>
  <c r="P118" i="12"/>
  <c r="O118" i="12"/>
  <c r="Q118" i="12" s="1"/>
  <c r="P117" i="12"/>
  <c r="O117" i="12"/>
  <c r="Q117" i="12" s="1"/>
  <c r="P116" i="12"/>
  <c r="O116" i="12"/>
  <c r="Q116" i="12" s="1"/>
  <c r="P115" i="12"/>
  <c r="O115" i="12"/>
  <c r="Q115" i="12" s="1"/>
  <c r="P114" i="12"/>
  <c r="O114" i="12"/>
  <c r="Q114" i="12" s="1"/>
  <c r="P113" i="12"/>
  <c r="O113" i="12"/>
  <c r="Q113" i="12" s="1"/>
  <c r="P112" i="12"/>
  <c r="O112" i="12"/>
  <c r="Q112" i="12" s="1"/>
  <c r="P111" i="12"/>
  <c r="O111" i="12"/>
  <c r="Q111" i="12" s="1"/>
  <c r="P110" i="12"/>
  <c r="O110" i="12"/>
  <c r="Q110" i="12" s="1"/>
  <c r="P109" i="12"/>
  <c r="O109" i="12"/>
  <c r="Q109" i="12" s="1"/>
  <c r="P108" i="12"/>
  <c r="O108" i="12"/>
  <c r="Q108" i="12" s="1"/>
  <c r="P107" i="12"/>
  <c r="O107" i="12"/>
  <c r="Q107" i="12" s="1"/>
  <c r="P106" i="12"/>
  <c r="O106" i="12"/>
  <c r="Q106" i="12" s="1"/>
  <c r="P105" i="12"/>
  <c r="O105" i="12"/>
  <c r="Q105" i="12" s="1"/>
  <c r="P104" i="12"/>
  <c r="O104" i="12"/>
  <c r="Q104" i="12" s="1"/>
  <c r="P103" i="12"/>
  <c r="O103" i="12"/>
  <c r="Q103" i="12" s="1"/>
  <c r="P102" i="12"/>
  <c r="O102" i="12"/>
  <c r="Q102" i="12" s="1"/>
  <c r="P101" i="12"/>
  <c r="O101" i="12"/>
  <c r="Q101" i="12" s="1"/>
  <c r="P100" i="12"/>
  <c r="O100" i="12"/>
  <c r="Q100" i="12" s="1"/>
  <c r="P99" i="12"/>
  <c r="O99" i="12"/>
  <c r="Q99" i="12" s="1"/>
  <c r="P98" i="12"/>
  <c r="O98" i="12"/>
  <c r="Q98" i="12" s="1"/>
  <c r="P97" i="12"/>
  <c r="O97" i="12"/>
  <c r="Q97" i="12" s="1"/>
  <c r="P96" i="12"/>
  <c r="O96" i="12"/>
  <c r="Q96" i="12" s="1"/>
  <c r="P95" i="12"/>
  <c r="O95" i="12"/>
  <c r="Q95" i="12" s="1"/>
  <c r="P94" i="12"/>
  <c r="O94" i="12"/>
  <c r="Q94" i="12" s="1"/>
  <c r="P93" i="12"/>
  <c r="O93" i="12"/>
  <c r="Q93" i="12" s="1"/>
  <c r="P92" i="12"/>
  <c r="O92" i="12"/>
  <c r="Q92" i="12" s="1"/>
  <c r="P91" i="12"/>
  <c r="O91" i="12"/>
  <c r="Q91" i="12" s="1"/>
  <c r="P90" i="12"/>
  <c r="O90" i="12"/>
  <c r="Q90" i="12" s="1"/>
  <c r="P89" i="12"/>
  <c r="O89" i="12"/>
  <c r="Q89" i="12" s="1"/>
  <c r="P88" i="12"/>
  <c r="O88" i="12"/>
  <c r="Q88" i="12" s="1"/>
  <c r="P87" i="12"/>
  <c r="O87" i="12"/>
  <c r="Q87" i="12" s="1"/>
  <c r="P86" i="12"/>
  <c r="O86" i="12"/>
  <c r="Q86" i="12" s="1"/>
  <c r="P85" i="12"/>
  <c r="O85" i="12"/>
  <c r="Q85" i="12" s="1"/>
  <c r="P84" i="12"/>
  <c r="O84" i="12"/>
  <c r="Q84" i="12" s="1"/>
  <c r="P83" i="12"/>
  <c r="O83" i="12"/>
  <c r="Q83" i="12" s="1"/>
  <c r="P82" i="12"/>
  <c r="O82" i="12"/>
  <c r="Q82" i="12" s="1"/>
  <c r="P81" i="12"/>
  <c r="O81" i="12"/>
  <c r="Q81" i="12" s="1"/>
  <c r="P80" i="12"/>
  <c r="O80" i="12"/>
  <c r="Q80" i="12" s="1"/>
  <c r="P79" i="12"/>
  <c r="O79" i="12"/>
  <c r="Q79" i="12" s="1"/>
  <c r="P78" i="12"/>
  <c r="O78" i="12"/>
  <c r="Q78" i="12" s="1"/>
  <c r="P77" i="12"/>
  <c r="O77" i="12"/>
  <c r="Q77" i="12" s="1"/>
  <c r="P76" i="12"/>
  <c r="O76" i="12"/>
  <c r="Q76" i="12" s="1"/>
  <c r="P75" i="12"/>
  <c r="O75" i="12"/>
  <c r="Q75" i="12" s="1"/>
  <c r="P74" i="12"/>
  <c r="O74" i="12"/>
  <c r="Q74" i="12" s="1"/>
  <c r="P73" i="12"/>
  <c r="O73" i="12"/>
  <c r="Q73" i="12" s="1"/>
  <c r="P72" i="12"/>
  <c r="O72" i="12"/>
  <c r="Q72" i="12" s="1"/>
  <c r="P71" i="12"/>
  <c r="O71" i="12"/>
  <c r="Q71" i="12" s="1"/>
  <c r="P70" i="12"/>
  <c r="O70" i="12"/>
  <c r="Q70" i="12" s="1"/>
  <c r="P69" i="12"/>
  <c r="O69" i="12"/>
  <c r="Q69" i="12" s="1"/>
  <c r="P68" i="12"/>
  <c r="O68" i="12"/>
  <c r="Q68" i="12" s="1"/>
  <c r="P67" i="12"/>
  <c r="O67" i="12"/>
  <c r="Q67" i="12" s="1"/>
  <c r="P66" i="12"/>
  <c r="O66" i="12"/>
  <c r="Q66" i="12" s="1"/>
  <c r="P65" i="12"/>
  <c r="O65" i="12"/>
  <c r="Q65" i="12" s="1"/>
  <c r="P64" i="12"/>
  <c r="O64" i="12"/>
  <c r="Q64" i="12" s="1"/>
  <c r="P63" i="12"/>
  <c r="O63" i="12"/>
  <c r="Q63" i="12" s="1"/>
  <c r="P62" i="12"/>
  <c r="O62" i="12"/>
  <c r="Q62" i="12" s="1"/>
  <c r="P61" i="12"/>
  <c r="O61" i="12"/>
  <c r="Q61" i="12" s="1"/>
  <c r="P60" i="12"/>
  <c r="O60" i="12"/>
  <c r="Q60" i="12" s="1"/>
  <c r="P59" i="12"/>
  <c r="O59" i="12"/>
  <c r="Q59" i="12" s="1"/>
  <c r="P58" i="12"/>
  <c r="O58" i="12"/>
  <c r="Q58" i="12" s="1"/>
  <c r="P57" i="12"/>
  <c r="O57" i="12"/>
  <c r="Q57" i="12" s="1"/>
  <c r="P56" i="12"/>
  <c r="O56" i="12"/>
  <c r="Q56" i="12" s="1"/>
  <c r="P55" i="12"/>
  <c r="O55" i="12"/>
  <c r="Q55" i="12" s="1"/>
  <c r="P54" i="12"/>
  <c r="O54" i="12"/>
  <c r="Q54" i="12" s="1"/>
  <c r="P53" i="12"/>
  <c r="O53" i="12"/>
  <c r="Q53" i="12" s="1"/>
  <c r="P52" i="12"/>
  <c r="O52" i="12"/>
  <c r="Q52" i="12" s="1"/>
  <c r="P51" i="12"/>
  <c r="O51" i="12"/>
  <c r="Q51" i="12" s="1"/>
  <c r="P50" i="12"/>
  <c r="O50" i="12"/>
  <c r="Q50" i="12" s="1"/>
  <c r="P49" i="12"/>
  <c r="O49" i="12"/>
  <c r="Q49" i="12" s="1"/>
  <c r="P48" i="12"/>
  <c r="O48" i="12"/>
  <c r="Q48" i="12" s="1"/>
  <c r="P47" i="12"/>
  <c r="O47" i="12"/>
  <c r="Q47" i="12" s="1"/>
  <c r="P46" i="12"/>
  <c r="O46" i="12"/>
  <c r="Q46" i="12" s="1"/>
  <c r="P45" i="12"/>
  <c r="O45" i="12"/>
  <c r="Q45" i="12" s="1"/>
  <c r="P44" i="12"/>
  <c r="O44" i="12"/>
  <c r="Q44" i="12" s="1"/>
  <c r="P43" i="12"/>
  <c r="O43" i="12"/>
  <c r="Q43" i="12" s="1"/>
  <c r="P42" i="12"/>
  <c r="O42" i="12"/>
  <c r="Q42" i="12" s="1"/>
  <c r="P41" i="12"/>
  <c r="O41" i="12"/>
  <c r="Q41" i="12" s="1"/>
  <c r="P40" i="12"/>
  <c r="O40" i="12"/>
  <c r="Q40" i="12" s="1"/>
  <c r="P39" i="12"/>
  <c r="O39" i="12"/>
  <c r="Q39" i="12" s="1"/>
  <c r="P38" i="12"/>
  <c r="O38" i="12"/>
  <c r="Q38" i="12" s="1"/>
  <c r="P37" i="12"/>
  <c r="O37" i="12"/>
  <c r="Q37" i="12" s="1"/>
  <c r="P36" i="12"/>
  <c r="O36" i="12"/>
  <c r="Q36" i="12" s="1"/>
  <c r="P35" i="12"/>
  <c r="O35" i="12"/>
  <c r="Q35" i="12" s="1"/>
  <c r="P34" i="12"/>
  <c r="O34" i="12"/>
  <c r="Q34" i="12" s="1"/>
  <c r="P33" i="12"/>
  <c r="O33" i="12"/>
  <c r="P32" i="12"/>
  <c r="O32" i="12"/>
  <c r="Q32" i="12" s="1"/>
  <c r="P31" i="12"/>
  <c r="O31" i="12"/>
  <c r="Q31" i="12" s="1"/>
  <c r="P30" i="12"/>
  <c r="O30" i="12"/>
  <c r="Q30" i="12" s="1"/>
  <c r="P29" i="12"/>
  <c r="O29" i="12"/>
  <c r="P28" i="12"/>
  <c r="O28" i="12"/>
  <c r="Q28" i="12" s="1"/>
  <c r="P27" i="12"/>
  <c r="O27" i="12"/>
  <c r="Q27" i="12" s="1"/>
  <c r="P26" i="12"/>
  <c r="O26" i="12"/>
  <c r="Q26" i="12" s="1"/>
  <c r="P25" i="12"/>
  <c r="O25" i="12"/>
  <c r="P24" i="12"/>
  <c r="O24" i="12"/>
  <c r="Q24" i="12" s="1"/>
  <c r="P23" i="12"/>
  <c r="O23" i="12"/>
  <c r="Q23" i="12" s="1"/>
  <c r="P22" i="12"/>
  <c r="O22" i="12"/>
  <c r="Q22" i="12" s="1"/>
  <c r="P21" i="12"/>
  <c r="O21" i="12"/>
  <c r="P20" i="12"/>
  <c r="O20" i="12"/>
  <c r="Q20" i="12" s="1"/>
  <c r="P19" i="12"/>
  <c r="O19" i="12"/>
  <c r="Q19" i="12" s="1"/>
  <c r="P18" i="12"/>
  <c r="O18" i="12"/>
  <c r="Q18" i="12" s="1"/>
  <c r="P17" i="12"/>
  <c r="O17" i="12"/>
  <c r="P16" i="12"/>
  <c r="O16" i="12"/>
  <c r="Q16" i="12" s="1"/>
  <c r="P15" i="12"/>
  <c r="O15" i="12"/>
  <c r="Q15" i="12" s="1"/>
  <c r="P14" i="12"/>
  <c r="O14" i="12"/>
  <c r="Q14" i="12" s="1"/>
  <c r="P13" i="12"/>
  <c r="O13" i="12"/>
  <c r="P12" i="12"/>
  <c r="O12" i="12"/>
  <c r="Q12" i="12" s="1"/>
  <c r="P11" i="12"/>
  <c r="O11" i="12"/>
  <c r="Q11" i="12" s="1"/>
  <c r="P10" i="12"/>
  <c r="O10" i="12"/>
  <c r="Q10" i="12" s="1"/>
  <c r="P9" i="12"/>
  <c r="O9" i="12"/>
  <c r="P8" i="12"/>
  <c r="O8" i="12"/>
  <c r="Q8" i="12" s="1"/>
  <c r="P7" i="12"/>
  <c r="O7" i="12"/>
  <c r="Q7" i="12" s="1"/>
  <c r="P6" i="12"/>
  <c r="O6" i="12"/>
  <c r="Q6" i="12" s="1"/>
  <c r="P5" i="12"/>
  <c r="O5" i="12"/>
  <c r="P4" i="12"/>
  <c r="O4" i="12"/>
  <c r="Q4" i="12" s="1"/>
  <c r="P3" i="12"/>
  <c r="O3" i="12"/>
  <c r="Q3" i="12" s="1"/>
  <c r="P2" i="12"/>
  <c r="O2" i="12"/>
  <c r="Q2" i="12" s="1"/>
  <c r="Q25" i="12" l="1"/>
  <c r="Q33" i="12"/>
  <c r="Q9" i="12"/>
  <c r="Q233" i="12"/>
  <c r="Q17" i="12"/>
  <c r="Q13" i="12"/>
  <c r="Q29" i="12"/>
  <c r="Q225" i="12"/>
  <c r="Q5" i="12"/>
  <c r="Q21" i="12"/>
  <c r="E6" i="11"/>
  <c r="E7" i="11"/>
  <c r="E8" i="11"/>
  <c r="E9" i="11"/>
  <c r="E10" i="11"/>
  <c r="E11" i="11"/>
  <c r="E12" i="11"/>
  <c r="E13" i="11"/>
  <c r="E14" i="11"/>
  <c r="E15" i="11"/>
  <c r="E5" i="11"/>
  <c r="P257" i="10"/>
  <c r="O257" i="10"/>
  <c r="Q257" i="10" s="1"/>
  <c r="P256" i="10"/>
  <c r="O256" i="10"/>
  <c r="Q256" i="10" s="1"/>
  <c r="P255" i="10"/>
  <c r="O255" i="10"/>
  <c r="Q255" i="10" s="1"/>
  <c r="P254" i="10"/>
  <c r="O254" i="10"/>
  <c r="Q254" i="10" s="1"/>
  <c r="P253" i="10"/>
  <c r="O253" i="10"/>
  <c r="Q253" i="10" s="1"/>
  <c r="P252" i="10"/>
  <c r="O252" i="10"/>
  <c r="Q252" i="10" s="1"/>
  <c r="P251" i="10"/>
  <c r="O251" i="10"/>
  <c r="Q251" i="10" s="1"/>
  <c r="P250" i="10"/>
  <c r="O250" i="10"/>
  <c r="Q250" i="10" s="1"/>
  <c r="P249" i="10"/>
  <c r="O249" i="10"/>
  <c r="Q249" i="10" s="1"/>
  <c r="P248" i="10"/>
  <c r="O248" i="10"/>
  <c r="Q248" i="10" s="1"/>
  <c r="P247" i="10"/>
  <c r="O247" i="10"/>
  <c r="Q247" i="10" s="1"/>
  <c r="P246" i="10"/>
  <c r="O246" i="10"/>
  <c r="Q246" i="10" s="1"/>
  <c r="P245" i="10"/>
  <c r="O245" i="10"/>
  <c r="Q245" i="10" s="1"/>
  <c r="P244" i="10"/>
  <c r="O244" i="10"/>
  <c r="Q244" i="10" s="1"/>
  <c r="P243" i="10"/>
  <c r="O243" i="10"/>
  <c r="Q243" i="10" s="1"/>
  <c r="P242" i="10"/>
  <c r="O242" i="10"/>
  <c r="Q242" i="10" s="1"/>
  <c r="P241" i="10"/>
  <c r="O241" i="10"/>
  <c r="Q241" i="10" s="1"/>
  <c r="P240" i="10"/>
  <c r="O240" i="10"/>
  <c r="Q240" i="10" s="1"/>
  <c r="P239" i="10"/>
  <c r="O239" i="10"/>
  <c r="P238" i="10"/>
  <c r="O238" i="10"/>
  <c r="Q238" i="10" s="1"/>
  <c r="P237" i="10"/>
  <c r="O237" i="10"/>
  <c r="Q237" i="10" s="1"/>
  <c r="P236" i="10"/>
  <c r="O236" i="10"/>
  <c r="Q236" i="10" s="1"/>
  <c r="P235" i="10"/>
  <c r="O235" i="10"/>
  <c r="Q235" i="10" s="1"/>
  <c r="P234" i="10"/>
  <c r="O234" i="10"/>
  <c r="Q234" i="10" s="1"/>
  <c r="P233" i="10"/>
  <c r="O233" i="10"/>
  <c r="Q233" i="10" s="1"/>
  <c r="P232" i="10"/>
  <c r="O232" i="10"/>
  <c r="Q232" i="10" s="1"/>
  <c r="P231" i="10"/>
  <c r="O231" i="10"/>
  <c r="P230" i="10"/>
  <c r="O230" i="10"/>
  <c r="Q230" i="10" s="1"/>
  <c r="P229" i="10"/>
  <c r="O229" i="10"/>
  <c r="Q229" i="10" s="1"/>
  <c r="P228" i="10"/>
  <c r="O228" i="10"/>
  <c r="Q228" i="10" s="1"/>
  <c r="P227" i="10"/>
  <c r="O227" i="10"/>
  <c r="P226" i="10"/>
  <c r="O226" i="10"/>
  <c r="Q226" i="10" s="1"/>
  <c r="P225" i="10"/>
  <c r="O225" i="10"/>
  <c r="Q225" i="10" s="1"/>
  <c r="P224" i="10"/>
  <c r="O224" i="10"/>
  <c r="Q224" i="10" s="1"/>
  <c r="P223" i="10"/>
  <c r="O223" i="10"/>
  <c r="Q223" i="10" s="1"/>
  <c r="P222" i="10"/>
  <c r="O222" i="10"/>
  <c r="Q222" i="10" s="1"/>
  <c r="P221" i="10"/>
  <c r="O221" i="10"/>
  <c r="Q221" i="10" s="1"/>
  <c r="P220" i="10"/>
  <c r="O220" i="10"/>
  <c r="Q220" i="10" s="1"/>
  <c r="P219" i="10"/>
  <c r="O219" i="10"/>
  <c r="P218" i="10"/>
  <c r="O218" i="10"/>
  <c r="Q218" i="10" s="1"/>
  <c r="P217" i="10"/>
  <c r="O217" i="10"/>
  <c r="Q217" i="10" s="1"/>
  <c r="P216" i="10"/>
  <c r="O216" i="10"/>
  <c r="Q216" i="10" s="1"/>
  <c r="P215" i="10"/>
  <c r="O215" i="10"/>
  <c r="Q215" i="10" s="1"/>
  <c r="P214" i="10"/>
  <c r="O214" i="10"/>
  <c r="Q214" i="10" s="1"/>
  <c r="P213" i="10"/>
  <c r="O213" i="10"/>
  <c r="Q213" i="10" s="1"/>
  <c r="P212" i="10"/>
  <c r="O212" i="10"/>
  <c r="Q212" i="10" s="1"/>
  <c r="P211" i="10"/>
  <c r="O211" i="10"/>
  <c r="P210" i="10"/>
  <c r="O210" i="10"/>
  <c r="Q210" i="10" s="1"/>
  <c r="P209" i="10"/>
  <c r="O209" i="10"/>
  <c r="Q209" i="10" s="1"/>
  <c r="P208" i="10"/>
  <c r="O208" i="10"/>
  <c r="Q208" i="10" s="1"/>
  <c r="P207" i="10"/>
  <c r="O207" i="10"/>
  <c r="P206" i="10"/>
  <c r="O206" i="10"/>
  <c r="Q206" i="10" s="1"/>
  <c r="P205" i="10"/>
  <c r="O205" i="10"/>
  <c r="Q205" i="10" s="1"/>
  <c r="P204" i="10"/>
  <c r="O204" i="10"/>
  <c r="Q204" i="10" s="1"/>
  <c r="P203" i="10"/>
  <c r="O203" i="10"/>
  <c r="P202" i="10"/>
  <c r="O202" i="10"/>
  <c r="Q202" i="10" s="1"/>
  <c r="P201" i="10"/>
  <c r="O201" i="10"/>
  <c r="Q201" i="10" s="1"/>
  <c r="P200" i="10"/>
  <c r="O200" i="10"/>
  <c r="Q200" i="10" s="1"/>
  <c r="P199" i="10"/>
  <c r="O199" i="10"/>
  <c r="P198" i="10"/>
  <c r="O198" i="10"/>
  <c r="Q198" i="10" s="1"/>
  <c r="P197" i="10"/>
  <c r="O197" i="10"/>
  <c r="Q197" i="10" s="1"/>
  <c r="P196" i="10"/>
  <c r="O196" i="10"/>
  <c r="Q196" i="10" s="1"/>
  <c r="P195" i="10"/>
  <c r="O195" i="10"/>
  <c r="P194" i="10"/>
  <c r="O194" i="10"/>
  <c r="Q194" i="10" s="1"/>
  <c r="P193" i="10"/>
  <c r="O193" i="10"/>
  <c r="Q193" i="10" s="1"/>
  <c r="P192" i="10"/>
  <c r="O192" i="10"/>
  <c r="Q192" i="10" s="1"/>
  <c r="P191" i="10"/>
  <c r="O191" i="10"/>
  <c r="Q191" i="10" s="1"/>
  <c r="P190" i="10"/>
  <c r="O190" i="10"/>
  <c r="Q190" i="10" s="1"/>
  <c r="P189" i="10"/>
  <c r="O189" i="10"/>
  <c r="Q189" i="10" s="1"/>
  <c r="P188" i="10"/>
  <c r="O188" i="10"/>
  <c r="Q188" i="10" s="1"/>
  <c r="P187" i="10"/>
  <c r="O187" i="10"/>
  <c r="Q187" i="10" s="1"/>
  <c r="P186" i="10"/>
  <c r="O186" i="10"/>
  <c r="Q186" i="10" s="1"/>
  <c r="P185" i="10"/>
  <c r="O185" i="10"/>
  <c r="Q185" i="10" s="1"/>
  <c r="P184" i="10"/>
  <c r="O184" i="10"/>
  <c r="Q184" i="10" s="1"/>
  <c r="P183" i="10"/>
  <c r="O183" i="10"/>
  <c r="Q183" i="10" s="1"/>
  <c r="P182" i="10"/>
  <c r="O182" i="10"/>
  <c r="Q182" i="10" s="1"/>
  <c r="P181" i="10"/>
  <c r="O181" i="10"/>
  <c r="Q181" i="10" s="1"/>
  <c r="P180" i="10"/>
  <c r="O180" i="10"/>
  <c r="Q180" i="10" s="1"/>
  <c r="P179" i="10"/>
  <c r="O179" i="10"/>
  <c r="Q179" i="10" s="1"/>
  <c r="P178" i="10"/>
  <c r="O178" i="10"/>
  <c r="Q178" i="10" s="1"/>
  <c r="P177" i="10"/>
  <c r="O177" i="10"/>
  <c r="Q177" i="10" s="1"/>
  <c r="P176" i="10"/>
  <c r="O176" i="10"/>
  <c r="Q176" i="10" s="1"/>
  <c r="P175" i="10"/>
  <c r="O175" i="10"/>
  <c r="Q175" i="10" s="1"/>
  <c r="P174" i="10"/>
  <c r="O174" i="10"/>
  <c r="Q174" i="10" s="1"/>
  <c r="P173" i="10"/>
  <c r="O173" i="10"/>
  <c r="Q173" i="10" s="1"/>
  <c r="P172" i="10"/>
  <c r="O172" i="10"/>
  <c r="Q172" i="10" s="1"/>
  <c r="P171" i="10"/>
  <c r="O171" i="10"/>
  <c r="Q171" i="10" s="1"/>
  <c r="P170" i="10"/>
  <c r="O170" i="10"/>
  <c r="Q170" i="10" s="1"/>
  <c r="P169" i="10"/>
  <c r="O169" i="10"/>
  <c r="Q169" i="10" s="1"/>
  <c r="P168" i="10"/>
  <c r="O168" i="10"/>
  <c r="Q168" i="10" s="1"/>
  <c r="P167" i="10"/>
  <c r="O167" i="10"/>
  <c r="Q167" i="10" s="1"/>
  <c r="P166" i="10"/>
  <c r="O166" i="10"/>
  <c r="Q166" i="10" s="1"/>
  <c r="P165" i="10"/>
  <c r="O165" i="10"/>
  <c r="Q165" i="10" s="1"/>
  <c r="P164" i="10"/>
  <c r="O164" i="10"/>
  <c r="Q164" i="10" s="1"/>
  <c r="P163" i="10"/>
  <c r="O163" i="10"/>
  <c r="Q163" i="10" s="1"/>
  <c r="P162" i="10"/>
  <c r="O162" i="10"/>
  <c r="Q162" i="10" s="1"/>
  <c r="P161" i="10"/>
  <c r="O161" i="10"/>
  <c r="Q161" i="10" s="1"/>
  <c r="P160" i="10"/>
  <c r="O160" i="10"/>
  <c r="Q160" i="10" s="1"/>
  <c r="P159" i="10"/>
  <c r="O159" i="10"/>
  <c r="Q159" i="10" s="1"/>
  <c r="P158" i="10"/>
  <c r="O158" i="10"/>
  <c r="Q158" i="10" s="1"/>
  <c r="P157" i="10"/>
  <c r="O157" i="10"/>
  <c r="Q157" i="10" s="1"/>
  <c r="P156" i="10"/>
  <c r="O156" i="10"/>
  <c r="Q156" i="10" s="1"/>
  <c r="P155" i="10"/>
  <c r="O155" i="10"/>
  <c r="Q155" i="10" s="1"/>
  <c r="P154" i="10"/>
  <c r="O154" i="10"/>
  <c r="Q154" i="10" s="1"/>
  <c r="P153" i="10"/>
  <c r="O153" i="10"/>
  <c r="Q153" i="10" s="1"/>
  <c r="P152" i="10"/>
  <c r="O152" i="10"/>
  <c r="Q152" i="10" s="1"/>
  <c r="P151" i="10"/>
  <c r="O151" i="10"/>
  <c r="Q151" i="10" s="1"/>
  <c r="P150" i="10"/>
  <c r="O150" i="10"/>
  <c r="Q150" i="10" s="1"/>
  <c r="P149" i="10"/>
  <c r="O149" i="10"/>
  <c r="Q149" i="10" s="1"/>
  <c r="P148" i="10"/>
  <c r="O148" i="10"/>
  <c r="Q148" i="10" s="1"/>
  <c r="P147" i="10"/>
  <c r="O147" i="10"/>
  <c r="Q147" i="10" s="1"/>
  <c r="P146" i="10"/>
  <c r="O146" i="10"/>
  <c r="Q146" i="10" s="1"/>
  <c r="P145" i="10"/>
  <c r="O145" i="10"/>
  <c r="Q145" i="10" s="1"/>
  <c r="P144" i="10"/>
  <c r="O144" i="10"/>
  <c r="Q144" i="10" s="1"/>
  <c r="P143" i="10"/>
  <c r="O143" i="10"/>
  <c r="Q143" i="10" s="1"/>
  <c r="P142" i="10"/>
  <c r="O142" i="10"/>
  <c r="Q142" i="10" s="1"/>
  <c r="P141" i="10"/>
  <c r="O141" i="10"/>
  <c r="Q141" i="10" s="1"/>
  <c r="P140" i="10"/>
  <c r="O140" i="10"/>
  <c r="Q140" i="10" s="1"/>
  <c r="P139" i="10"/>
  <c r="O139" i="10"/>
  <c r="Q139" i="10" s="1"/>
  <c r="P138" i="10"/>
  <c r="O138" i="10"/>
  <c r="Q138" i="10" s="1"/>
  <c r="P137" i="10"/>
  <c r="O137" i="10"/>
  <c r="Q137" i="10" s="1"/>
  <c r="P136" i="10"/>
  <c r="O136" i="10"/>
  <c r="Q136" i="10" s="1"/>
  <c r="P135" i="10"/>
  <c r="O135" i="10"/>
  <c r="Q135" i="10" s="1"/>
  <c r="P134" i="10"/>
  <c r="O134" i="10"/>
  <c r="Q134" i="10" s="1"/>
  <c r="P133" i="10"/>
  <c r="O133" i="10"/>
  <c r="Q133" i="10" s="1"/>
  <c r="P132" i="10"/>
  <c r="O132" i="10"/>
  <c r="Q132" i="10" s="1"/>
  <c r="P131" i="10"/>
  <c r="O131" i="10"/>
  <c r="Q131" i="10" s="1"/>
  <c r="P130" i="10"/>
  <c r="O130" i="10"/>
  <c r="Q130" i="10" s="1"/>
  <c r="P129" i="10"/>
  <c r="O129" i="10"/>
  <c r="Q129" i="10" s="1"/>
  <c r="P128" i="10"/>
  <c r="O128" i="10"/>
  <c r="Q128" i="10" s="1"/>
  <c r="P127" i="10"/>
  <c r="O127" i="10"/>
  <c r="Q127" i="10" s="1"/>
  <c r="P126" i="10"/>
  <c r="O126" i="10"/>
  <c r="Q126" i="10" s="1"/>
  <c r="P125" i="10"/>
  <c r="O125" i="10"/>
  <c r="Q125" i="10" s="1"/>
  <c r="P124" i="10"/>
  <c r="O124" i="10"/>
  <c r="Q124" i="10" s="1"/>
  <c r="P123" i="10"/>
  <c r="O123" i="10"/>
  <c r="Q123" i="10" s="1"/>
  <c r="P122" i="10"/>
  <c r="O122" i="10"/>
  <c r="Q122" i="10" s="1"/>
  <c r="P121" i="10"/>
  <c r="O121" i="10"/>
  <c r="Q121" i="10" s="1"/>
  <c r="P120" i="10"/>
  <c r="O120" i="10"/>
  <c r="Q120" i="10" s="1"/>
  <c r="P119" i="10"/>
  <c r="O119" i="10"/>
  <c r="Q119" i="10" s="1"/>
  <c r="P118" i="10"/>
  <c r="O118" i="10"/>
  <c r="Q118" i="10" s="1"/>
  <c r="P117" i="10"/>
  <c r="O117" i="10"/>
  <c r="Q117" i="10" s="1"/>
  <c r="P116" i="10"/>
  <c r="O116" i="10"/>
  <c r="Q116" i="10" s="1"/>
  <c r="P115" i="10"/>
  <c r="O115" i="10"/>
  <c r="Q115" i="10" s="1"/>
  <c r="P114" i="10"/>
  <c r="O114" i="10"/>
  <c r="Q114" i="10" s="1"/>
  <c r="P113" i="10"/>
  <c r="O113" i="10"/>
  <c r="Q113" i="10" s="1"/>
  <c r="P112" i="10"/>
  <c r="O112" i="10"/>
  <c r="Q112" i="10" s="1"/>
  <c r="P111" i="10"/>
  <c r="O111" i="10"/>
  <c r="Q111" i="10" s="1"/>
  <c r="P110" i="10"/>
  <c r="O110" i="10"/>
  <c r="Q110" i="10" s="1"/>
  <c r="P109" i="10"/>
  <c r="O109" i="10"/>
  <c r="Q109" i="10" s="1"/>
  <c r="P108" i="10"/>
  <c r="O108" i="10"/>
  <c r="Q108" i="10" s="1"/>
  <c r="P107" i="10"/>
  <c r="O107" i="10"/>
  <c r="Q107" i="10" s="1"/>
  <c r="P106" i="10"/>
  <c r="O106" i="10"/>
  <c r="Q106" i="10" s="1"/>
  <c r="P105" i="10"/>
  <c r="O105" i="10"/>
  <c r="Q105" i="10" s="1"/>
  <c r="P104" i="10"/>
  <c r="O104" i="10"/>
  <c r="Q104" i="10" s="1"/>
  <c r="P103" i="10"/>
  <c r="O103" i="10"/>
  <c r="Q103" i="10" s="1"/>
  <c r="P102" i="10"/>
  <c r="O102" i="10"/>
  <c r="Q102" i="10" s="1"/>
  <c r="P101" i="10"/>
  <c r="O101" i="10"/>
  <c r="Q101" i="10" s="1"/>
  <c r="P100" i="10"/>
  <c r="O100" i="10"/>
  <c r="Q100" i="10" s="1"/>
  <c r="P99" i="10"/>
  <c r="O99" i="10"/>
  <c r="Q99" i="10" s="1"/>
  <c r="P98" i="10"/>
  <c r="O98" i="10"/>
  <c r="Q98" i="10" s="1"/>
  <c r="P97" i="10"/>
  <c r="O97" i="10"/>
  <c r="Q97" i="10" s="1"/>
  <c r="P96" i="10"/>
  <c r="O96" i="10"/>
  <c r="Q96" i="10" s="1"/>
  <c r="P95" i="10"/>
  <c r="O95" i="10"/>
  <c r="Q95" i="10" s="1"/>
  <c r="P94" i="10"/>
  <c r="O94" i="10"/>
  <c r="Q94" i="10" s="1"/>
  <c r="P93" i="10"/>
  <c r="O93" i="10"/>
  <c r="Q93" i="10" s="1"/>
  <c r="P92" i="10"/>
  <c r="O92" i="10"/>
  <c r="Q92" i="10" s="1"/>
  <c r="P91" i="10"/>
  <c r="O91" i="10"/>
  <c r="Q91" i="10" s="1"/>
  <c r="P90" i="10"/>
  <c r="O90" i="10"/>
  <c r="Q90" i="10" s="1"/>
  <c r="P89" i="10"/>
  <c r="O89" i="10"/>
  <c r="Q89" i="10" s="1"/>
  <c r="P88" i="10"/>
  <c r="O88" i="10"/>
  <c r="Q88" i="10" s="1"/>
  <c r="P87" i="10"/>
  <c r="O87" i="10"/>
  <c r="Q87" i="10" s="1"/>
  <c r="P86" i="10"/>
  <c r="O86" i="10"/>
  <c r="Q86" i="10" s="1"/>
  <c r="P85" i="10"/>
  <c r="O85" i="10"/>
  <c r="Q85" i="10" s="1"/>
  <c r="P84" i="10"/>
  <c r="O84" i="10"/>
  <c r="Q84" i="10" s="1"/>
  <c r="P83" i="10"/>
  <c r="O83" i="10"/>
  <c r="Q83" i="10" s="1"/>
  <c r="P82" i="10"/>
  <c r="O82" i="10"/>
  <c r="Q82" i="10" s="1"/>
  <c r="P81" i="10"/>
  <c r="O81" i="10"/>
  <c r="Q81" i="10" s="1"/>
  <c r="P80" i="10"/>
  <c r="O80" i="10"/>
  <c r="Q80" i="10" s="1"/>
  <c r="P79" i="10"/>
  <c r="O79" i="10"/>
  <c r="Q79" i="10" s="1"/>
  <c r="P78" i="10"/>
  <c r="O78" i="10"/>
  <c r="Q78" i="10" s="1"/>
  <c r="P77" i="10"/>
  <c r="O77" i="10"/>
  <c r="Q77" i="10" s="1"/>
  <c r="P76" i="10"/>
  <c r="O76" i="10"/>
  <c r="Q76" i="10" s="1"/>
  <c r="P75" i="10"/>
  <c r="O75" i="10"/>
  <c r="Q75" i="10" s="1"/>
  <c r="P74" i="10"/>
  <c r="O74" i="10"/>
  <c r="Q74" i="10" s="1"/>
  <c r="P73" i="10"/>
  <c r="O73" i="10"/>
  <c r="Q73" i="10" s="1"/>
  <c r="P72" i="10"/>
  <c r="O72" i="10"/>
  <c r="Q72" i="10" s="1"/>
  <c r="P71" i="10"/>
  <c r="O71" i="10"/>
  <c r="Q71" i="10" s="1"/>
  <c r="P70" i="10"/>
  <c r="O70" i="10"/>
  <c r="Q70" i="10" s="1"/>
  <c r="P69" i="10"/>
  <c r="O69" i="10"/>
  <c r="Q69" i="10" s="1"/>
  <c r="P68" i="10"/>
  <c r="O68" i="10"/>
  <c r="Q68" i="10" s="1"/>
  <c r="P67" i="10"/>
  <c r="O67" i="10"/>
  <c r="Q67" i="10" s="1"/>
  <c r="P66" i="10"/>
  <c r="O66" i="10"/>
  <c r="Q66" i="10" s="1"/>
  <c r="P65" i="10"/>
  <c r="O65" i="10"/>
  <c r="Q65" i="10" s="1"/>
  <c r="P64" i="10"/>
  <c r="O64" i="10"/>
  <c r="Q64" i="10" s="1"/>
  <c r="P63" i="10"/>
  <c r="O63" i="10"/>
  <c r="Q63" i="10" s="1"/>
  <c r="P62" i="10"/>
  <c r="O62" i="10"/>
  <c r="Q62" i="10" s="1"/>
  <c r="P61" i="10"/>
  <c r="O61" i="10"/>
  <c r="Q61" i="10" s="1"/>
  <c r="P60" i="10"/>
  <c r="O60" i="10"/>
  <c r="Q60" i="10" s="1"/>
  <c r="P59" i="10"/>
  <c r="O59" i="10"/>
  <c r="Q59" i="10" s="1"/>
  <c r="P58" i="10"/>
  <c r="O58" i="10"/>
  <c r="Q58" i="10" s="1"/>
  <c r="P57" i="10"/>
  <c r="O57" i="10"/>
  <c r="Q57" i="10" s="1"/>
  <c r="P56" i="10"/>
  <c r="O56" i="10"/>
  <c r="Q56" i="10" s="1"/>
  <c r="P55" i="10"/>
  <c r="O55" i="10"/>
  <c r="Q55" i="10" s="1"/>
  <c r="P54" i="10"/>
  <c r="O54" i="10"/>
  <c r="Q54" i="10" s="1"/>
  <c r="P53" i="10"/>
  <c r="O53" i="10"/>
  <c r="Q53" i="10" s="1"/>
  <c r="P52" i="10"/>
  <c r="O52" i="10"/>
  <c r="Q52" i="10" s="1"/>
  <c r="P51" i="10"/>
  <c r="O51" i="10"/>
  <c r="Q51" i="10" s="1"/>
  <c r="P50" i="10"/>
  <c r="O50" i="10"/>
  <c r="Q50" i="10" s="1"/>
  <c r="P49" i="10"/>
  <c r="O49" i="10"/>
  <c r="Q49" i="10" s="1"/>
  <c r="P48" i="10"/>
  <c r="O48" i="10"/>
  <c r="Q48" i="10" s="1"/>
  <c r="P47" i="10"/>
  <c r="O47" i="10"/>
  <c r="Q47" i="10" s="1"/>
  <c r="P46" i="10"/>
  <c r="O46" i="10"/>
  <c r="Q46" i="10" s="1"/>
  <c r="P45" i="10"/>
  <c r="O45" i="10"/>
  <c r="Q45" i="10" s="1"/>
  <c r="P44" i="10"/>
  <c r="O44" i="10"/>
  <c r="Q44" i="10" s="1"/>
  <c r="P43" i="10"/>
  <c r="O43" i="10"/>
  <c r="Q43" i="10" s="1"/>
  <c r="P42" i="10"/>
  <c r="O42" i="10"/>
  <c r="Q42" i="10" s="1"/>
  <c r="P41" i="10"/>
  <c r="O41" i="10"/>
  <c r="Q41" i="10" s="1"/>
  <c r="P40" i="10"/>
  <c r="O40" i="10"/>
  <c r="Q40" i="10" s="1"/>
  <c r="P39" i="10"/>
  <c r="O39" i="10"/>
  <c r="Q39" i="10" s="1"/>
  <c r="P38" i="10"/>
  <c r="O38" i="10"/>
  <c r="Q38" i="10" s="1"/>
  <c r="P37" i="10"/>
  <c r="O37" i="10"/>
  <c r="Q37" i="10" s="1"/>
  <c r="P36" i="10"/>
  <c r="O36" i="10"/>
  <c r="Q36" i="10" s="1"/>
  <c r="P35" i="10"/>
  <c r="O35" i="10"/>
  <c r="Q35" i="10" s="1"/>
  <c r="P34" i="10"/>
  <c r="O34" i="10"/>
  <c r="Q34" i="10" s="1"/>
  <c r="P33" i="10"/>
  <c r="O33" i="10"/>
  <c r="Q33" i="10" s="1"/>
  <c r="P32" i="10"/>
  <c r="O32" i="10"/>
  <c r="Q32" i="10" s="1"/>
  <c r="P31" i="10"/>
  <c r="O31" i="10"/>
  <c r="Q31" i="10" s="1"/>
  <c r="P30" i="10"/>
  <c r="O30" i="10"/>
  <c r="Q30" i="10" s="1"/>
  <c r="P29" i="10"/>
  <c r="O29" i="10"/>
  <c r="Q29" i="10" s="1"/>
  <c r="P28" i="10"/>
  <c r="O28" i="10"/>
  <c r="Q28" i="10" s="1"/>
  <c r="P27" i="10"/>
  <c r="O27" i="10"/>
  <c r="Q27" i="10" s="1"/>
  <c r="P26" i="10"/>
  <c r="O26" i="10"/>
  <c r="Q26" i="10" s="1"/>
  <c r="P25" i="10"/>
  <c r="O25" i="10"/>
  <c r="Q25" i="10" s="1"/>
  <c r="P24" i="10"/>
  <c r="O24" i="10"/>
  <c r="Q24" i="10" s="1"/>
  <c r="P23" i="10"/>
  <c r="O23" i="10"/>
  <c r="Q23" i="10" s="1"/>
  <c r="P22" i="10"/>
  <c r="O22" i="10"/>
  <c r="Q22" i="10" s="1"/>
  <c r="P21" i="10"/>
  <c r="O21" i="10"/>
  <c r="Q21" i="10" s="1"/>
  <c r="P20" i="10"/>
  <c r="O20" i="10"/>
  <c r="Q20" i="10" s="1"/>
  <c r="P19" i="10"/>
  <c r="O19" i="10"/>
  <c r="Q19" i="10" s="1"/>
  <c r="P18" i="10"/>
  <c r="O18" i="10"/>
  <c r="Q18" i="10" s="1"/>
  <c r="P17" i="10"/>
  <c r="O17" i="10"/>
  <c r="Q17" i="10" s="1"/>
  <c r="P16" i="10"/>
  <c r="O16" i="10"/>
  <c r="Q16" i="10" s="1"/>
  <c r="P15" i="10"/>
  <c r="O15" i="10"/>
  <c r="Q15" i="10" s="1"/>
  <c r="P14" i="10"/>
  <c r="O14" i="10"/>
  <c r="Q14" i="10" s="1"/>
  <c r="P13" i="10"/>
  <c r="O13" i="10"/>
  <c r="Q13" i="10" s="1"/>
  <c r="P12" i="10"/>
  <c r="O12" i="10"/>
  <c r="Q12" i="10" s="1"/>
  <c r="P11" i="10"/>
  <c r="O11" i="10"/>
  <c r="Q11" i="10" s="1"/>
  <c r="P10" i="10"/>
  <c r="O10" i="10"/>
  <c r="Q10" i="10" s="1"/>
  <c r="P9" i="10"/>
  <c r="O9" i="10"/>
  <c r="Q9" i="10" s="1"/>
  <c r="P8" i="10"/>
  <c r="O8" i="10"/>
  <c r="Q8" i="10" s="1"/>
  <c r="P7" i="10"/>
  <c r="O7" i="10"/>
  <c r="Q7" i="10" s="1"/>
  <c r="P6" i="10"/>
  <c r="O6" i="10"/>
  <c r="Q6" i="10" s="1"/>
  <c r="P5" i="10"/>
  <c r="O5" i="10"/>
  <c r="Q5" i="10" s="1"/>
  <c r="P4" i="10"/>
  <c r="O4" i="10"/>
  <c r="Q4" i="10" s="1"/>
  <c r="P3" i="10"/>
  <c r="O3" i="10"/>
  <c r="Q3" i="10" s="1"/>
  <c r="P2" i="10"/>
  <c r="O2" i="10"/>
  <c r="Q2" i="10" s="1"/>
  <c r="E6" i="5"/>
  <c r="E7" i="5"/>
  <c r="E8" i="5"/>
  <c r="E9" i="5"/>
  <c r="E10" i="5"/>
  <c r="E11" i="5"/>
  <c r="E5" i="5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" i="1"/>
  <c r="O3" i="1"/>
  <c r="Q3" i="1" s="1"/>
  <c r="O4" i="1"/>
  <c r="Q4" i="1" s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88" i="1"/>
  <c r="Q88" i="1" s="1"/>
  <c r="O89" i="1"/>
  <c r="Q89" i="1" s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O103" i="1"/>
  <c r="Q103" i="1" s="1"/>
  <c r="O104" i="1"/>
  <c r="Q104" i="1" s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3" i="1"/>
  <c r="Q113" i="1" s="1"/>
  <c r="O114" i="1"/>
  <c r="Q114" i="1" s="1"/>
  <c r="O115" i="1"/>
  <c r="Q115" i="1" s="1"/>
  <c r="O116" i="1"/>
  <c r="Q116" i="1" s="1"/>
  <c r="O117" i="1"/>
  <c r="Q117" i="1" s="1"/>
  <c r="O118" i="1"/>
  <c r="Q118" i="1" s="1"/>
  <c r="O119" i="1"/>
  <c r="Q119" i="1" s="1"/>
  <c r="O120" i="1"/>
  <c r="Q120" i="1" s="1"/>
  <c r="O121" i="1"/>
  <c r="Q121" i="1" s="1"/>
  <c r="O122" i="1"/>
  <c r="Q122" i="1" s="1"/>
  <c r="O123" i="1"/>
  <c r="Q123" i="1" s="1"/>
  <c r="O124" i="1"/>
  <c r="Q124" i="1" s="1"/>
  <c r="O125" i="1"/>
  <c r="Q125" i="1" s="1"/>
  <c r="O126" i="1"/>
  <c r="Q126" i="1" s="1"/>
  <c r="O127" i="1"/>
  <c r="Q127" i="1" s="1"/>
  <c r="O128" i="1"/>
  <c r="Q128" i="1" s="1"/>
  <c r="O129" i="1"/>
  <c r="Q129" i="1" s="1"/>
  <c r="O130" i="1"/>
  <c r="Q130" i="1" s="1"/>
  <c r="O131" i="1"/>
  <c r="Q131" i="1" s="1"/>
  <c r="O132" i="1"/>
  <c r="Q132" i="1" s="1"/>
  <c r="O133" i="1"/>
  <c r="Q133" i="1" s="1"/>
  <c r="O134" i="1"/>
  <c r="Q134" i="1" s="1"/>
  <c r="O135" i="1"/>
  <c r="Q135" i="1" s="1"/>
  <c r="O136" i="1"/>
  <c r="Q136" i="1" s="1"/>
  <c r="O137" i="1"/>
  <c r="Q137" i="1" s="1"/>
  <c r="O138" i="1"/>
  <c r="Q138" i="1" s="1"/>
  <c r="O139" i="1"/>
  <c r="Q139" i="1" s="1"/>
  <c r="O140" i="1"/>
  <c r="Q140" i="1" s="1"/>
  <c r="O141" i="1"/>
  <c r="Q141" i="1" s="1"/>
  <c r="O142" i="1"/>
  <c r="Q142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50" i="1"/>
  <c r="Q150" i="1" s="1"/>
  <c r="O151" i="1"/>
  <c r="Q151" i="1" s="1"/>
  <c r="O152" i="1"/>
  <c r="Q152" i="1" s="1"/>
  <c r="O153" i="1"/>
  <c r="Q153" i="1" s="1"/>
  <c r="O154" i="1"/>
  <c r="Q154" i="1" s="1"/>
  <c r="O155" i="1"/>
  <c r="Q155" i="1" s="1"/>
  <c r="O156" i="1"/>
  <c r="Q156" i="1" s="1"/>
  <c r="O157" i="1"/>
  <c r="Q157" i="1" s="1"/>
  <c r="O158" i="1"/>
  <c r="Q158" i="1" s="1"/>
  <c r="O159" i="1"/>
  <c r="Q159" i="1" s="1"/>
  <c r="O160" i="1"/>
  <c r="Q160" i="1" s="1"/>
  <c r="O161" i="1"/>
  <c r="Q161" i="1" s="1"/>
  <c r="O162" i="1"/>
  <c r="Q162" i="1" s="1"/>
  <c r="O163" i="1"/>
  <c r="Q163" i="1" s="1"/>
  <c r="O164" i="1"/>
  <c r="Q164" i="1" s="1"/>
  <c r="O165" i="1"/>
  <c r="Q165" i="1" s="1"/>
  <c r="O166" i="1"/>
  <c r="Q166" i="1" s="1"/>
  <c r="O167" i="1"/>
  <c r="Q167" i="1" s="1"/>
  <c r="O168" i="1"/>
  <c r="Q168" i="1" s="1"/>
  <c r="O169" i="1"/>
  <c r="Q169" i="1" s="1"/>
  <c r="O170" i="1"/>
  <c r="Q170" i="1" s="1"/>
  <c r="O171" i="1"/>
  <c r="Q171" i="1" s="1"/>
  <c r="O172" i="1"/>
  <c r="Q172" i="1" s="1"/>
  <c r="O173" i="1"/>
  <c r="Q173" i="1" s="1"/>
  <c r="O174" i="1"/>
  <c r="Q174" i="1" s="1"/>
  <c r="O175" i="1"/>
  <c r="Q175" i="1" s="1"/>
  <c r="O176" i="1"/>
  <c r="Q176" i="1" s="1"/>
  <c r="O177" i="1"/>
  <c r="Q177" i="1" s="1"/>
  <c r="O178" i="1"/>
  <c r="Q178" i="1" s="1"/>
  <c r="O179" i="1"/>
  <c r="Q179" i="1" s="1"/>
  <c r="O180" i="1"/>
  <c r="Q180" i="1" s="1"/>
  <c r="O181" i="1"/>
  <c r="Q181" i="1" s="1"/>
  <c r="O182" i="1"/>
  <c r="Q182" i="1" s="1"/>
  <c r="O183" i="1"/>
  <c r="Q183" i="1" s="1"/>
  <c r="O184" i="1"/>
  <c r="Q184" i="1" s="1"/>
  <c r="O185" i="1"/>
  <c r="Q185" i="1" s="1"/>
  <c r="O186" i="1"/>
  <c r="Q186" i="1" s="1"/>
  <c r="O187" i="1"/>
  <c r="Q187" i="1" s="1"/>
  <c r="O188" i="1"/>
  <c r="Q188" i="1" s="1"/>
  <c r="O189" i="1"/>
  <c r="Q189" i="1" s="1"/>
  <c r="O190" i="1"/>
  <c r="Q190" i="1" s="1"/>
  <c r="O191" i="1"/>
  <c r="Q191" i="1" s="1"/>
  <c r="O192" i="1"/>
  <c r="Q192" i="1" s="1"/>
  <c r="O193" i="1"/>
  <c r="Q193" i="1" s="1"/>
  <c r="O194" i="1"/>
  <c r="Q194" i="1" s="1"/>
  <c r="O195" i="1"/>
  <c r="Q195" i="1" s="1"/>
  <c r="O196" i="1"/>
  <c r="Q196" i="1" s="1"/>
  <c r="O197" i="1"/>
  <c r="Q197" i="1" s="1"/>
  <c r="O198" i="1"/>
  <c r="Q198" i="1" s="1"/>
  <c r="O199" i="1"/>
  <c r="Q199" i="1" s="1"/>
  <c r="O200" i="1"/>
  <c r="Q200" i="1" s="1"/>
  <c r="O201" i="1"/>
  <c r="Q201" i="1" s="1"/>
  <c r="O202" i="1"/>
  <c r="Q202" i="1" s="1"/>
  <c r="O203" i="1"/>
  <c r="Q203" i="1" s="1"/>
  <c r="O204" i="1"/>
  <c r="Q204" i="1" s="1"/>
  <c r="O205" i="1"/>
  <c r="Q205" i="1" s="1"/>
  <c r="O206" i="1"/>
  <c r="Q206" i="1" s="1"/>
  <c r="O207" i="1"/>
  <c r="Q207" i="1" s="1"/>
  <c r="O208" i="1"/>
  <c r="Q208" i="1" s="1"/>
  <c r="O209" i="1"/>
  <c r="Q209" i="1" s="1"/>
  <c r="O210" i="1"/>
  <c r="Q210" i="1" s="1"/>
  <c r="O211" i="1"/>
  <c r="Q211" i="1" s="1"/>
  <c r="O212" i="1"/>
  <c r="Q212" i="1" s="1"/>
  <c r="O213" i="1"/>
  <c r="Q213" i="1" s="1"/>
  <c r="O214" i="1"/>
  <c r="Q214" i="1" s="1"/>
  <c r="O215" i="1"/>
  <c r="Q215" i="1" s="1"/>
  <c r="O216" i="1"/>
  <c r="Q216" i="1" s="1"/>
  <c r="O217" i="1"/>
  <c r="Q217" i="1" s="1"/>
  <c r="O218" i="1"/>
  <c r="Q218" i="1" s="1"/>
  <c r="O219" i="1"/>
  <c r="Q219" i="1" s="1"/>
  <c r="O220" i="1"/>
  <c r="Q220" i="1" s="1"/>
  <c r="O221" i="1"/>
  <c r="Q221" i="1" s="1"/>
  <c r="O222" i="1"/>
  <c r="Q222" i="1" s="1"/>
  <c r="O223" i="1"/>
  <c r="Q223" i="1" s="1"/>
  <c r="O224" i="1"/>
  <c r="Q224" i="1" s="1"/>
  <c r="O225" i="1"/>
  <c r="Q225" i="1" s="1"/>
  <c r="O226" i="1"/>
  <c r="Q226" i="1" s="1"/>
  <c r="O227" i="1"/>
  <c r="Q227" i="1" s="1"/>
  <c r="O228" i="1"/>
  <c r="Q228" i="1" s="1"/>
  <c r="O229" i="1"/>
  <c r="Q229" i="1" s="1"/>
  <c r="O230" i="1"/>
  <c r="Q230" i="1" s="1"/>
  <c r="O231" i="1"/>
  <c r="Q231" i="1" s="1"/>
  <c r="O232" i="1"/>
  <c r="Q232" i="1" s="1"/>
  <c r="O233" i="1"/>
  <c r="Q233" i="1" s="1"/>
  <c r="O234" i="1"/>
  <c r="Q234" i="1" s="1"/>
  <c r="O235" i="1"/>
  <c r="Q235" i="1" s="1"/>
  <c r="O236" i="1"/>
  <c r="Q236" i="1" s="1"/>
  <c r="O237" i="1"/>
  <c r="Q237" i="1" s="1"/>
  <c r="O238" i="1"/>
  <c r="Q238" i="1" s="1"/>
  <c r="O239" i="1"/>
  <c r="Q239" i="1" s="1"/>
  <c r="O240" i="1"/>
  <c r="Q240" i="1" s="1"/>
  <c r="O241" i="1"/>
  <c r="Q241" i="1" s="1"/>
  <c r="O242" i="1"/>
  <c r="Q242" i="1" s="1"/>
  <c r="O243" i="1"/>
  <c r="Q243" i="1" s="1"/>
  <c r="O244" i="1"/>
  <c r="Q244" i="1" s="1"/>
  <c r="O245" i="1"/>
  <c r="Q245" i="1" s="1"/>
  <c r="O246" i="1"/>
  <c r="Q246" i="1" s="1"/>
  <c r="O247" i="1"/>
  <c r="Q247" i="1" s="1"/>
  <c r="O248" i="1"/>
  <c r="Q248" i="1" s="1"/>
  <c r="O249" i="1"/>
  <c r="Q249" i="1" s="1"/>
  <c r="O250" i="1"/>
  <c r="Q250" i="1" s="1"/>
  <c r="O251" i="1"/>
  <c r="Q251" i="1" s="1"/>
  <c r="O252" i="1"/>
  <c r="Q252" i="1" s="1"/>
  <c r="O253" i="1"/>
  <c r="Q253" i="1" s="1"/>
  <c r="O254" i="1"/>
  <c r="Q254" i="1" s="1"/>
  <c r="O255" i="1"/>
  <c r="Q255" i="1" s="1"/>
  <c r="O256" i="1"/>
  <c r="Q256" i="1" s="1"/>
  <c r="O257" i="1"/>
  <c r="Q257" i="1" s="1"/>
  <c r="O2" i="1"/>
  <c r="Q2" i="1" s="1"/>
  <c r="Q195" i="10" l="1"/>
  <c r="Q203" i="10"/>
  <c r="Q207" i="10"/>
  <c r="Q211" i="10"/>
  <c r="Q227" i="10"/>
  <c r="Q239" i="10"/>
  <c r="Q199" i="10"/>
  <c r="Q219" i="10"/>
  <c r="Q231" i="10"/>
  <c r="F9" i="5"/>
  <c r="F8" i="5"/>
  <c r="F11" i="5"/>
  <c r="F7" i="5"/>
  <c r="F10" i="5"/>
  <c r="F6" i="5"/>
  <c r="F5" i="5"/>
  <c r="H3" i="2"/>
</calcChain>
</file>

<file path=xl/sharedStrings.xml><?xml version="1.0" encoding="utf-8"?>
<sst xmlns="http://schemas.openxmlformats.org/spreadsheetml/2006/main" count="4534" uniqueCount="299">
  <si>
    <t>id</t>
  </si>
  <si>
    <t>jmeno</t>
  </si>
  <si>
    <t>prijmeni</t>
  </si>
  <si>
    <t>pohlavi</t>
  </si>
  <si>
    <t>typ spolupráce</t>
  </si>
  <si>
    <t>datum nástupu</t>
  </si>
  <si>
    <t>datum ukončení</t>
  </si>
  <si>
    <t>oddělení</t>
  </si>
  <si>
    <t>iq</t>
  </si>
  <si>
    <t>počet dětí</t>
  </si>
  <si>
    <t>datum narození</t>
  </si>
  <si>
    <t>tarifní třída</t>
  </si>
  <si>
    <t>mzda</t>
  </si>
  <si>
    <t>zkušební doba</t>
  </si>
  <si>
    <t>Graiden</t>
  </si>
  <si>
    <t>Gardner</t>
  </si>
  <si>
    <t>M</t>
  </si>
  <si>
    <t>Brigáda</t>
  </si>
  <si>
    <t>VR</t>
  </si>
  <si>
    <t>Nissim</t>
  </si>
  <si>
    <t>Leach</t>
  </si>
  <si>
    <t>Plný</t>
  </si>
  <si>
    <t>HR</t>
  </si>
  <si>
    <t>Kasper</t>
  </si>
  <si>
    <t>Talley</t>
  </si>
  <si>
    <t>Poloviční</t>
  </si>
  <si>
    <t>Alexander</t>
  </si>
  <si>
    <t>Cooper</t>
  </si>
  <si>
    <t>IT</t>
  </si>
  <si>
    <t>Aileen</t>
  </si>
  <si>
    <t>Rowe</t>
  </si>
  <si>
    <t>F</t>
  </si>
  <si>
    <t>Avye</t>
  </si>
  <si>
    <t>Christian</t>
  </si>
  <si>
    <t>Jada</t>
  </si>
  <si>
    <t>Stark</t>
  </si>
  <si>
    <t>Oprah</t>
  </si>
  <si>
    <t>Green</t>
  </si>
  <si>
    <t>THP</t>
  </si>
  <si>
    <t>Kristen</t>
  </si>
  <si>
    <t>Mueller</t>
  </si>
  <si>
    <t>QA</t>
  </si>
  <si>
    <t>Caleb</t>
  </si>
  <si>
    <t>Reid</t>
  </si>
  <si>
    <t>Joelle</t>
  </si>
  <si>
    <t>PR</t>
  </si>
  <si>
    <t>Zeus</t>
  </si>
  <si>
    <t>Sweet</t>
  </si>
  <si>
    <t>Samuel</t>
  </si>
  <si>
    <t>Salinas</t>
  </si>
  <si>
    <t>Helen</t>
  </si>
  <si>
    <t>Gamble</t>
  </si>
  <si>
    <t>Rahim</t>
  </si>
  <si>
    <t>Curry</t>
  </si>
  <si>
    <t>EXP</t>
  </si>
  <si>
    <t>Darius</t>
  </si>
  <si>
    <t>Wiley</t>
  </si>
  <si>
    <t>Leroy</t>
  </si>
  <si>
    <t>Dunn</t>
  </si>
  <si>
    <t>Jin</t>
  </si>
  <si>
    <t>Aguilar</t>
  </si>
  <si>
    <t>Danielle</t>
  </si>
  <si>
    <t>Holman</t>
  </si>
  <si>
    <t>Hermione</t>
  </si>
  <si>
    <t>Alvarez</t>
  </si>
  <si>
    <t>Sebastian</t>
  </si>
  <si>
    <t>Hogan</t>
  </si>
  <si>
    <t>Tiger</t>
  </si>
  <si>
    <t>Battle</t>
  </si>
  <si>
    <t>Cameron</t>
  </si>
  <si>
    <t>Bean</t>
  </si>
  <si>
    <t>Laith</t>
  </si>
  <si>
    <t>Weeks</t>
  </si>
  <si>
    <t>LOG</t>
  </si>
  <si>
    <t>Cora</t>
  </si>
  <si>
    <t>Gentry</t>
  </si>
  <si>
    <t>GR</t>
  </si>
  <si>
    <t>Amber</t>
  </si>
  <si>
    <t>Sherman</t>
  </si>
  <si>
    <t>Cody</t>
  </si>
  <si>
    <t>Beard</t>
  </si>
  <si>
    <t>Abdul</t>
  </si>
  <si>
    <t>Knowles</t>
  </si>
  <si>
    <t>Germane</t>
  </si>
  <si>
    <t>Moran</t>
  </si>
  <si>
    <t>Libby</t>
  </si>
  <si>
    <t>Reeves</t>
  </si>
  <si>
    <t>Demetria</t>
  </si>
  <si>
    <t>Curtis</t>
  </si>
  <si>
    <t>Trevor</t>
  </si>
  <si>
    <t>Savage</t>
  </si>
  <si>
    <t>Beck</t>
  </si>
  <si>
    <t>Silva</t>
  </si>
  <si>
    <t>Kelsey</t>
  </si>
  <si>
    <t>Logan</t>
  </si>
  <si>
    <t>Griffith</t>
  </si>
  <si>
    <t>Giles</t>
  </si>
  <si>
    <t>Justine</t>
  </si>
  <si>
    <t>Witt</t>
  </si>
  <si>
    <t>Maxine</t>
  </si>
  <si>
    <t>Chavez</t>
  </si>
  <si>
    <t>Yuli</t>
  </si>
  <si>
    <t>Webster</t>
  </si>
  <si>
    <t>Christine</t>
  </si>
  <si>
    <t>Watson</t>
  </si>
  <si>
    <t>Amity</t>
  </si>
  <si>
    <t>Barrett</t>
  </si>
  <si>
    <t>Lucius</t>
  </si>
  <si>
    <t>Sanchez</t>
  </si>
  <si>
    <t>Mariko</t>
  </si>
  <si>
    <t>Ferguson</t>
  </si>
  <si>
    <t>Natalie</t>
  </si>
  <si>
    <t>Levine</t>
  </si>
  <si>
    <t>Reagan</t>
  </si>
  <si>
    <t>Holder</t>
  </si>
  <si>
    <t>Ingrid</t>
  </si>
  <si>
    <t>Frederick</t>
  </si>
  <si>
    <t>Justin</t>
  </si>
  <si>
    <t>Kaufman</t>
  </si>
  <si>
    <t>Olga</t>
  </si>
  <si>
    <t>Caldwell</t>
  </si>
  <si>
    <t>Hernandez</t>
  </si>
  <si>
    <t>Darrel</t>
  </si>
  <si>
    <t>Short</t>
  </si>
  <si>
    <t>Inez</t>
  </si>
  <si>
    <t>Bryan</t>
  </si>
  <si>
    <t>Maile</t>
  </si>
  <si>
    <t>Pitts</t>
  </si>
  <si>
    <t>Erica</t>
  </si>
  <si>
    <t>Santos</t>
  </si>
  <si>
    <t>Seth</t>
  </si>
  <si>
    <t>Hudson</t>
  </si>
  <si>
    <t>Gil</t>
  </si>
  <si>
    <t>Holmes</t>
  </si>
  <si>
    <t>Yasir</t>
  </si>
  <si>
    <t>Hensley</t>
  </si>
  <si>
    <t>Herrod</t>
  </si>
  <si>
    <t>Douglas</t>
  </si>
  <si>
    <t>Erasmus</t>
  </si>
  <si>
    <t>Faulkner</t>
  </si>
  <si>
    <t>Nelle</t>
  </si>
  <si>
    <t>Ramona</t>
  </si>
  <si>
    <t>Holland</t>
  </si>
  <si>
    <t>Aphrodite</t>
  </si>
  <si>
    <t>Kirby</t>
  </si>
  <si>
    <t>Rigel</t>
  </si>
  <si>
    <t>Barr</t>
  </si>
  <si>
    <t>Hayden</t>
  </si>
  <si>
    <t>Berger</t>
  </si>
  <si>
    <t>Katelyn</t>
  </si>
  <si>
    <t>Carey</t>
  </si>
  <si>
    <t>Wynne</t>
  </si>
  <si>
    <t>Mcleod</t>
  </si>
  <si>
    <t>Carlos</t>
  </si>
  <si>
    <t>Ward</t>
  </si>
  <si>
    <t>Gwendolyn</t>
  </si>
  <si>
    <t>Fowler</t>
  </si>
  <si>
    <t>Savannah</t>
  </si>
  <si>
    <t>Vance</t>
  </si>
  <si>
    <t>Madaline</t>
  </si>
  <si>
    <t>Hart</t>
  </si>
  <si>
    <t>Plato</t>
  </si>
  <si>
    <t>Morse</t>
  </si>
  <si>
    <t>Francis</t>
  </si>
  <si>
    <t>Andrews</t>
  </si>
  <si>
    <t>Patience</t>
  </si>
  <si>
    <t>Kidd</t>
  </si>
  <si>
    <t>Phillip</t>
  </si>
  <si>
    <t>Houston</t>
  </si>
  <si>
    <t>Melodie</t>
  </si>
  <si>
    <t>Larson</t>
  </si>
  <si>
    <t>Zachary</t>
  </si>
  <si>
    <t>Mcdowell</t>
  </si>
  <si>
    <t>Benjamin</t>
  </si>
  <si>
    <t>Daugherty</t>
  </si>
  <si>
    <t>Kibo</t>
  </si>
  <si>
    <t>Kinney</t>
  </si>
  <si>
    <t>Buckminster</t>
  </si>
  <si>
    <t>Dixon</t>
  </si>
  <si>
    <t>Anne</t>
  </si>
  <si>
    <t>Jordan</t>
  </si>
  <si>
    <t>Tad</t>
  </si>
  <si>
    <t>Jenna</t>
  </si>
  <si>
    <t>Atkins</t>
  </si>
  <si>
    <t>Melyssa</t>
  </si>
  <si>
    <t>Yang</t>
  </si>
  <si>
    <t>Castro</t>
  </si>
  <si>
    <t>Acton</t>
  </si>
  <si>
    <t>Hodges</t>
  </si>
  <si>
    <t>Bell</t>
  </si>
  <si>
    <t>Owen</t>
  </si>
  <si>
    <t>Garth</t>
  </si>
  <si>
    <t>Guy</t>
  </si>
  <si>
    <t>Veda</t>
  </si>
  <si>
    <t>Meyer</t>
  </si>
  <si>
    <t>Ian</t>
  </si>
  <si>
    <t>Perry</t>
  </si>
  <si>
    <t>Tyler</t>
  </si>
  <si>
    <t>Rios</t>
  </si>
  <si>
    <t>Kiayada</t>
  </si>
  <si>
    <t>Bentley</t>
  </si>
  <si>
    <t>Clio</t>
  </si>
  <si>
    <t>Henderson</t>
  </si>
  <si>
    <t>Boris</t>
  </si>
  <si>
    <t>Whitfield</t>
  </si>
  <si>
    <t>Browning</t>
  </si>
  <si>
    <t>Burke</t>
  </si>
  <si>
    <t>Hyde</t>
  </si>
  <si>
    <t>Alston</t>
  </si>
  <si>
    <t>Merritt</t>
  </si>
  <si>
    <t>IS</t>
  </si>
  <si>
    <t>Tara</t>
  </si>
  <si>
    <t>Delaney</t>
  </si>
  <si>
    <t>Rebekah</t>
  </si>
  <si>
    <t>Mcmillan</t>
  </si>
  <si>
    <t>Hicks</t>
  </si>
  <si>
    <t>May</t>
  </si>
  <si>
    <t>Wise</t>
  </si>
  <si>
    <t>Clinton</t>
  </si>
  <si>
    <t>Cortez</t>
  </si>
  <si>
    <t>Tobias</t>
  </si>
  <si>
    <t>Maxwell</t>
  </si>
  <si>
    <t>Eliana</t>
  </si>
  <si>
    <t>Craft</t>
  </si>
  <si>
    <t>Denton</t>
  </si>
  <si>
    <t>Carney</t>
  </si>
  <si>
    <t>Stephenson</t>
  </si>
  <si>
    <t>Martin</t>
  </si>
  <si>
    <t>Noble</t>
  </si>
  <si>
    <t>Mcintosh</t>
  </si>
  <si>
    <t>Tucker</t>
  </si>
  <si>
    <t>Blake</t>
  </si>
  <si>
    <t>Grace</t>
  </si>
  <si>
    <t>Ortega</t>
  </si>
  <si>
    <t>Fulton</t>
  </si>
  <si>
    <t>Monroe</t>
  </si>
  <si>
    <t>Hiram</t>
  </si>
  <si>
    <t>Buchanan</t>
  </si>
  <si>
    <t>Henry</t>
  </si>
  <si>
    <t>Hester</t>
  </si>
  <si>
    <t>Todd</t>
  </si>
  <si>
    <t>Zimmerman</t>
  </si>
  <si>
    <t>Sylvester</t>
  </si>
  <si>
    <t>Norman</t>
  </si>
  <si>
    <t>Davis</t>
  </si>
  <si>
    <t>James</t>
  </si>
  <si>
    <t>Harding</t>
  </si>
  <si>
    <t>Malik</t>
  </si>
  <si>
    <t>Washington</t>
  </si>
  <si>
    <t>Nehru</t>
  </si>
  <si>
    <t>Leon</t>
  </si>
  <si>
    <t>Schwartz</t>
  </si>
  <si>
    <t>Colorado</t>
  </si>
  <si>
    <t>Mcbride</t>
  </si>
  <si>
    <t>Mzdový výměr</t>
  </si>
  <si>
    <t xml:space="preserve">Plán náboru </t>
  </si>
  <si>
    <t>Tarifní třídy</t>
  </si>
  <si>
    <t>MIN (větší)</t>
  </si>
  <si>
    <t>MAX (rovno</t>
  </si>
  <si>
    <t>Plán</t>
  </si>
  <si>
    <t>ke dnu:</t>
  </si>
  <si>
    <t>stav pracovníka</t>
  </si>
  <si>
    <t>konec zku doby</t>
  </si>
  <si>
    <t>Zkušební doba</t>
  </si>
  <si>
    <t>Průměr</t>
  </si>
  <si>
    <t>Průměr  ve stavu skutečnost</t>
  </si>
  <si>
    <t>Realita</t>
  </si>
  <si>
    <t>R/P</t>
  </si>
  <si>
    <t>Ve stavu</t>
  </si>
  <si>
    <t>Popisky řádků</t>
  </si>
  <si>
    <t>Celkový součet</t>
  </si>
  <si>
    <t>Popisky sloupců</t>
  </si>
  <si>
    <t>Jednička</t>
  </si>
  <si>
    <t>Součet z Jednička</t>
  </si>
  <si>
    <t xml:space="preserve">Jak na Excel </t>
  </si>
  <si>
    <t>Cvičení, která vás prověří</t>
  </si>
  <si>
    <t>10: Práce s HR daty</t>
  </si>
  <si>
    <t>V čem se tímhle cvičením zlepšíte?</t>
  </si>
  <si>
    <t>Úprava a dopočty dat, na základě aktuálního datumu</t>
  </si>
  <si>
    <t>Pavel Lasák</t>
  </si>
  <si>
    <t>Lektor, expert na Microsoft Excel, držitel prestižního ocenění Microsoftu MVP v České republice</t>
  </si>
  <si>
    <t>Další on line kurzy na SEDUO:</t>
  </si>
  <si>
    <t>Excel základní</t>
  </si>
  <si>
    <t>http://bit.ly/ExcelSeduo</t>
  </si>
  <si>
    <t>Maxikurz (7 hodin)</t>
  </si>
  <si>
    <t>http://bit.ly/MaxiKurzExcel</t>
  </si>
  <si>
    <t>Kontingenční tabulky</t>
  </si>
  <si>
    <t>http://bit.ly/pivotkySeduo</t>
  </si>
  <si>
    <t xml:space="preserve">a mnoho dalších kurzů …       </t>
  </si>
  <si>
    <t>Další informace ke cvičení:</t>
  </si>
  <si>
    <t>http://www.seduo.cz</t>
  </si>
  <si>
    <t>http://office.lasakovi.com/excel/funkce/kdyz-funkce-logicka-excel/</t>
  </si>
  <si>
    <t>http://office.lasakovi.com/excel/grafy/spojnicovy-graf-microsoft-excel/</t>
  </si>
  <si>
    <t>http://office.lasakovi.com/excel/funkce/ms-excel-datum-a-cas/</t>
  </si>
  <si>
    <t>http://office.lasakovi.com/excel/formatovani/ms-excel-podminene-formatovani-priklady/</t>
  </si>
  <si>
    <t>http://office.lasakovi.com/excel/kontingencni-tabulka/serial-kontingencni-tabulky-grafy-excel/</t>
  </si>
  <si>
    <t>Copyright, SEDUO 2017</t>
  </si>
  <si>
    <t>Statistika nad HR daty (průměry včetně omezujíccích podmínek)</t>
  </si>
  <si>
    <t>Pokročilejší použití kontngenční tabulky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</si>
</sst>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_-* #,##0.00\ [$Kč-405]_-;\-* #,##0.00\ [$Kč-405]_-;_-* &quot;-&quot;??\ [$Kč-405]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0"/>
      <name val="Arial CE"/>
      <charset val="238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name val="Arial CE"/>
      <charset val="238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0"/>
      <name val="Arial CE"/>
      <charset val="238"/>
    </font>
    <font>
      <sz val="14"/>
      <color rgb="FF003300"/>
      <name val="Arial CE"/>
      <charset val="238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14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Protection="1"/>
    <xf numFmtId="0" fontId="0" fillId="0" borderId="1" xfId="0" quotePrefix="1" applyNumberFormat="1" applyFill="1" applyBorder="1" applyAlignment="1">
      <alignment horizontal="left"/>
    </xf>
    <xf numFmtId="14" fontId="0" fillId="0" borderId="1" xfId="0" applyNumberFormat="1" applyFill="1" applyBorder="1" applyAlignment="1">
      <alignment horizontal="right"/>
    </xf>
    <xf numFmtId="14" fontId="0" fillId="0" borderId="1" xfId="0" quotePrefix="1" applyNumberFormat="1" applyFill="1" applyBorder="1" applyAlignment="1">
      <alignment horizontal="right"/>
    </xf>
    <xf numFmtId="14" fontId="0" fillId="0" borderId="1" xfId="0" applyNumberFormat="1" applyFill="1" applyBorder="1" applyAlignment="1">
      <alignment horizontal="left"/>
    </xf>
    <xf numFmtId="0" fontId="0" fillId="0" borderId="1" xfId="0" applyFill="1" applyBorder="1"/>
    <xf numFmtId="0" fontId="2" fillId="0" borderId="1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/>
    <xf numFmtId="14" fontId="0" fillId="0" borderId="0" xfId="0" applyNumberFormat="1"/>
    <xf numFmtId="164" fontId="1" fillId="2" borderId="1" xfId="0" applyNumberFormat="1" applyFont="1" applyFill="1" applyBorder="1" applyAlignment="1">
      <alignment horizontal="left"/>
    </xf>
    <xf numFmtId="164" fontId="0" fillId="0" borderId="1" xfId="0" applyNumberFormat="1" applyFill="1" applyBorder="1"/>
    <xf numFmtId="164" fontId="0" fillId="0" borderId="0" xfId="0" applyNumberFormat="1"/>
    <xf numFmtId="0" fontId="1" fillId="2" borderId="2" xfId="0" applyNumberFormat="1" applyFont="1" applyFill="1" applyBorder="1" applyAlignment="1">
      <alignment horizontal="left"/>
    </xf>
    <xf numFmtId="165" fontId="0" fillId="0" borderId="1" xfId="0" applyNumberFormat="1" applyBorder="1"/>
    <xf numFmtId="44" fontId="0" fillId="0" borderId="1" xfId="1" applyFont="1" applyBorder="1"/>
    <xf numFmtId="0" fontId="0" fillId="0" borderId="0" xfId="0" pivotButton="1"/>
    <xf numFmtId="0" fontId="0" fillId="0" borderId="0" xfId="0" applyAlignment="1">
      <alignment horizontal="left"/>
    </xf>
    <xf numFmtId="14" fontId="0" fillId="0" borderId="1" xfId="0" applyNumberForma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/>
    </xf>
    <xf numFmtId="14" fontId="8" fillId="5" borderId="0" xfId="0" applyNumberFormat="1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9" fillId="4" borderId="0" xfId="0" applyFont="1" applyFill="1" applyBorder="1"/>
    <xf numFmtId="0" fontId="0" fillId="4" borderId="0" xfId="0" applyFill="1" applyBorder="1"/>
    <xf numFmtId="0" fontId="5" fillId="4" borderId="0" xfId="0" applyFont="1" applyFill="1" applyBorder="1"/>
    <xf numFmtId="0" fontId="0" fillId="4" borderId="7" xfId="0" applyFill="1" applyBorder="1"/>
    <xf numFmtId="0" fontId="10" fillId="4" borderId="6" xfId="0" applyFont="1" applyFill="1" applyBorder="1"/>
    <xf numFmtId="0" fontId="10" fillId="4" borderId="0" xfId="0" applyFont="1" applyFill="1" applyBorder="1"/>
    <xf numFmtId="0" fontId="11" fillId="4" borderId="0" xfId="0" applyFont="1" applyFill="1" applyBorder="1"/>
    <xf numFmtId="0" fontId="10" fillId="4" borderId="7" xfId="0" applyFont="1" applyFill="1" applyBorder="1"/>
    <xf numFmtId="0" fontId="10" fillId="0" borderId="0" xfId="0" applyFont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13" fillId="6" borderId="0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0" fillId="0" borderId="0" xfId="0" quotePrefix="1"/>
    <xf numFmtId="0" fontId="14" fillId="6" borderId="6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top" wrapText="1"/>
    </xf>
    <xf numFmtId="0" fontId="16" fillId="6" borderId="0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18" fillId="7" borderId="11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left"/>
    </xf>
    <xf numFmtId="0" fontId="18" fillId="7" borderId="12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0" fontId="25" fillId="7" borderId="0" xfId="2" applyFont="1" applyFill="1" applyBorder="1" applyAlignment="1">
      <alignment horizontal="center" vertical="center" wrapText="1"/>
    </xf>
    <xf numFmtId="0" fontId="26" fillId="7" borderId="0" xfId="2" applyFont="1" applyFill="1" applyBorder="1" applyAlignment="1">
      <alignment horizontal="center" vertical="center"/>
    </xf>
    <xf numFmtId="0" fontId="26" fillId="7" borderId="15" xfId="2" applyFont="1" applyFill="1" applyBorder="1" applyAlignment="1">
      <alignment horizontal="center" vertical="center"/>
    </xf>
    <xf numFmtId="0" fontId="25" fillId="7" borderId="0" xfId="2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left" vertical="center"/>
    </xf>
    <xf numFmtId="0" fontId="28" fillId="7" borderId="17" xfId="0" applyFont="1" applyFill="1" applyBorder="1" applyAlignment="1">
      <alignment horizontal="left" vertical="center"/>
    </xf>
    <xf numFmtId="0" fontId="23" fillId="7" borderId="17" xfId="2" applyFill="1" applyBorder="1" applyAlignment="1">
      <alignment vertical="center"/>
    </xf>
    <xf numFmtId="0" fontId="29" fillId="7" borderId="17" xfId="2" applyFont="1" applyFill="1" applyBorder="1" applyAlignment="1">
      <alignment horizontal="center" vertical="center"/>
    </xf>
    <xf numFmtId="0" fontId="29" fillId="7" borderId="18" xfId="2" applyFont="1" applyFill="1" applyBorder="1" applyAlignment="1">
      <alignment horizontal="center" vertical="center"/>
    </xf>
    <xf numFmtId="0" fontId="30" fillId="8" borderId="3" xfId="0" applyFont="1" applyFill="1" applyBorder="1"/>
    <xf numFmtId="0" fontId="0" fillId="8" borderId="4" xfId="0" applyFill="1" applyBorder="1"/>
    <xf numFmtId="0" fontId="0" fillId="8" borderId="5" xfId="0" applyFill="1" applyBorder="1"/>
    <xf numFmtId="0" fontId="30" fillId="8" borderId="6" xfId="0" applyFont="1" applyFill="1" applyBorder="1"/>
    <xf numFmtId="0" fontId="31" fillId="8" borderId="0" xfId="0" applyFont="1" applyFill="1" applyBorder="1"/>
    <xf numFmtId="0" fontId="0" fillId="8" borderId="0" xfId="0" applyFill="1" applyBorder="1"/>
    <xf numFmtId="0" fontId="0" fillId="8" borderId="7" xfId="0" applyFill="1" applyBorder="1"/>
    <xf numFmtId="0" fontId="0" fillId="0" borderId="0" xfId="0" applyAlignment="1">
      <alignment vertical="center"/>
    </xf>
    <xf numFmtId="0" fontId="30" fillId="8" borderId="6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2" fillId="8" borderId="0" xfId="2" applyFont="1" applyFill="1" applyBorder="1" applyAlignment="1">
      <alignment vertical="center"/>
    </xf>
    <xf numFmtId="0" fontId="0" fillId="8" borderId="7" xfId="0" applyFill="1" applyBorder="1" applyAlignment="1">
      <alignment vertical="center"/>
    </xf>
    <xf numFmtId="0" fontId="23" fillId="8" borderId="6" xfId="2" applyFill="1" applyBorder="1" applyAlignment="1">
      <alignment vertical="center"/>
    </xf>
    <xf numFmtId="0" fontId="23" fillId="8" borderId="8" xfId="2" applyFill="1" applyBorder="1"/>
    <xf numFmtId="0" fontId="0" fillId="8" borderId="9" xfId="0" applyFill="1" applyBorder="1"/>
    <xf numFmtId="0" fontId="23" fillId="8" borderId="9" xfId="2" applyFill="1" applyBorder="1"/>
    <xf numFmtId="0" fontId="0" fillId="8" borderId="10" xfId="0" applyFill="1" applyBorder="1"/>
    <xf numFmtId="0" fontId="0" fillId="0" borderId="19" xfId="0" applyBorder="1"/>
    <xf numFmtId="0" fontId="23" fillId="0" borderId="0" xfId="2"/>
    <xf numFmtId="0" fontId="3" fillId="7" borderId="0" xfId="0" applyFont="1" applyFill="1" applyBorder="1" applyAlignment="1">
      <alignment horizontal="left"/>
    </xf>
    <xf numFmtId="0" fontId="27" fillId="7" borderId="0" xfId="2" applyFont="1" applyFill="1" applyBorder="1" applyAlignment="1">
      <alignment horizontal="right" vertical="center"/>
    </xf>
    <xf numFmtId="0" fontId="27" fillId="7" borderId="15" xfId="2" applyFont="1" applyFill="1" applyBorder="1" applyAlignment="1">
      <alignment horizontal="right" vertical="center"/>
    </xf>
    <xf numFmtId="0" fontId="0" fillId="0" borderId="20" xfId="0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top" wrapText="1"/>
    </xf>
    <xf numFmtId="0" fontId="17" fillId="6" borderId="0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DataPodklad!$B$2</c:f>
          <c:strCache>
            <c:ptCount val="1"/>
            <c:pt idx="0">
              <c:v>Mzdový výměr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DataPodklad!$C$4</c:f>
              <c:strCache>
                <c:ptCount val="1"/>
                <c:pt idx="0">
                  <c:v>MIN (větší)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DataPodklad!$C$5:$C$11</c:f>
              <c:numCache>
                <c:formatCode>#,##0</c:formatCode>
                <c:ptCount val="7"/>
                <c:pt idx="0">
                  <c:v>8000</c:v>
                </c:pt>
                <c:pt idx="1">
                  <c:v>15000</c:v>
                </c:pt>
                <c:pt idx="2">
                  <c:v>21000</c:v>
                </c:pt>
                <c:pt idx="3">
                  <c:v>25000</c:v>
                </c:pt>
                <c:pt idx="4">
                  <c:v>30000</c:v>
                </c:pt>
                <c:pt idx="5">
                  <c:v>40000</c:v>
                </c:pt>
                <c:pt idx="6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3-4291-A8B9-33BFCD5BBA92}"/>
            </c:ext>
          </c:extLst>
        </c:ser>
        <c:ser>
          <c:idx val="2"/>
          <c:order val="2"/>
          <c:tx>
            <c:strRef>
              <c:f>DataPodklad!$D$4</c:f>
              <c:strCache>
                <c:ptCount val="1"/>
                <c:pt idx="0">
                  <c:v>MAX (rovno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DataPodklad!$D$5:$D$11</c:f>
              <c:numCache>
                <c:formatCode>#,##0</c:formatCode>
                <c:ptCount val="7"/>
                <c:pt idx="0">
                  <c:v>15000</c:v>
                </c:pt>
                <c:pt idx="1">
                  <c:v>21000</c:v>
                </c:pt>
                <c:pt idx="2">
                  <c:v>25000</c:v>
                </c:pt>
                <c:pt idx="3">
                  <c:v>31000</c:v>
                </c:pt>
                <c:pt idx="4">
                  <c:v>40000</c:v>
                </c:pt>
                <c:pt idx="5">
                  <c:v>60000</c:v>
                </c:pt>
                <c:pt idx="6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3-4291-A8B9-33BFCD5BB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096184"/>
        <c:axId val="4341024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DataPodklad!$B$4</c15:sqref>
                        </c15:formulaRef>
                      </c:ext>
                    </c:extLst>
                    <c:strCache>
                      <c:ptCount val="1"/>
                      <c:pt idx="0">
                        <c:v>Tarifní třídy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DataPodklad!$B$5:$B$11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11</c:v>
                      </c:pt>
                      <c:pt idx="2">
                        <c:v>12</c:v>
                      </c:pt>
                      <c:pt idx="3">
                        <c:v>13</c:v>
                      </c:pt>
                      <c:pt idx="4">
                        <c:v>14</c:v>
                      </c:pt>
                      <c:pt idx="5">
                        <c:v>15</c:v>
                      </c:pt>
                      <c:pt idx="6">
                        <c:v>16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EE3-4291-A8B9-33BFCD5BBA92}"/>
                  </c:ext>
                </c:extLst>
              </c15:ser>
            </c15:filteredLineSeries>
          </c:ext>
        </c:extLst>
      </c:lineChart>
      <c:catAx>
        <c:axId val="434096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4102416"/>
        <c:crosses val="autoZero"/>
        <c:auto val="1"/>
        <c:lblAlgn val="ctr"/>
        <c:lblOffset val="100"/>
        <c:noMultiLvlLbl val="0"/>
      </c:catAx>
      <c:valAx>
        <c:axId val="43410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4096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76200</xdr:rowOff>
    </xdr:from>
    <xdr:to>
      <xdr:col>7</xdr:col>
      <xdr:colOff>352425</xdr:colOff>
      <xdr:row>15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EB3B95-5141-49C1-9B5F-8043EC536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0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20</xdr:row>
      <xdr:rowOff>114301</xdr:rowOff>
    </xdr:from>
    <xdr:to>
      <xdr:col>7</xdr:col>
      <xdr:colOff>349491</xdr:colOff>
      <xdr:row>23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A80F52A2-D401-4B68-B431-829BE339B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0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307734</xdr:colOff>
      <xdr:row>12</xdr:row>
      <xdr:rowOff>95250</xdr:rowOff>
    </xdr:from>
    <xdr:to>
      <xdr:col>7</xdr:col>
      <xdr:colOff>307734</xdr:colOff>
      <xdr:row>15</xdr:row>
      <xdr:rowOff>113335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B6A65-FF74-4E31-871B-DDDD5B468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8809" y="3543300"/>
          <a:ext cx="0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20</xdr:row>
      <xdr:rowOff>133351</xdr:rowOff>
    </xdr:from>
    <xdr:to>
      <xdr:col>7</xdr:col>
      <xdr:colOff>304800</xdr:colOff>
      <xdr:row>23</xdr:row>
      <xdr:rowOff>150669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9A7364A-3D56-4E23-8096-DAEB22D2F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95875" y="5581651"/>
          <a:ext cx="0" cy="703118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276225</xdr:colOff>
      <xdr:row>12</xdr:row>
      <xdr:rowOff>133350</xdr:rowOff>
    </xdr:from>
    <xdr:to>
      <xdr:col>7</xdr:col>
      <xdr:colOff>276225</xdr:colOff>
      <xdr:row>15</xdr:row>
      <xdr:rowOff>151435</xdr:rowOff>
    </xdr:to>
    <xdr:pic>
      <xdr:nvPicPr>
        <xdr:cNvPr id="6" name="Obráze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3DAC65-0330-4E0E-B8C2-5F23E2153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0" y="3581400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209550</xdr:colOff>
      <xdr:row>12</xdr:row>
      <xdr:rowOff>180975</xdr:rowOff>
    </xdr:from>
    <xdr:to>
      <xdr:col>9</xdr:col>
      <xdr:colOff>276846</xdr:colOff>
      <xdr:row>16</xdr:row>
      <xdr:rowOff>27610</xdr:rowOff>
    </xdr:to>
    <xdr:pic>
      <xdr:nvPicPr>
        <xdr:cNvPr id="7" name="Obrázek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8106D-78C4-48C2-8180-1817E2D1A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3629025"/>
          <a:ext cx="1962771" cy="7896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11</xdr:row>
      <xdr:rowOff>142875</xdr:rowOff>
    </xdr:from>
    <xdr:to>
      <xdr:col>6</xdr:col>
      <xdr:colOff>428625</xdr:colOff>
      <xdr:row>26</xdr:row>
      <xdr:rowOff>28575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C0F16E93-A0EB-4B94-BE69-F3B01A26F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živatel systému Windows" refreshedDate="43048.505815856479" createdVersion="6" refreshedVersion="6" minRefreshableVersion="3" recordCount="266">
  <cacheSource type="worksheet">
    <worksheetSource ref="A1:S267" sheet="Data  zaklad"/>
  </cacheSource>
  <cacheFields count="19">
    <cacheField name="id" numFmtId="0">
      <sharedItems containsString="0" containsBlank="1" containsNumber="1" containsInteger="1" minValue="198" maxValue="18123"/>
    </cacheField>
    <cacheField name="jmeno" numFmtId="0">
      <sharedItems containsBlank="1"/>
    </cacheField>
    <cacheField name="prijmeni" numFmtId="0">
      <sharedItems containsBlank="1"/>
    </cacheField>
    <cacheField name="pohlavi" numFmtId="0">
      <sharedItems containsBlank="1"/>
    </cacheField>
    <cacheField name="typ spolupráce" numFmtId="0">
      <sharedItems containsBlank="1"/>
    </cacheField>
    <cacheField name="datum nástupu" numFmtId="0">
      <sharedItems containsNonDate="0" containsDate="1" containsString="0" containsBlank="1" minDate="2003-12-01T00:00:00" maxDate="2019-08-26T00:00:00"/>
    </cacheField>
    <cacheField name="datum ukončení" numFmtId="0">
      <sharedItems containsNonDate="0" containsDate="1" containsString="0" containsBlank="1" minDate="2013-01-18T00:00:00" maxDate="2050-01-02T00:00:00"/>
    </cacheField>
    <cacheField name="oddělení" numFmtId="0">
      <sharedItems count="10">
        <s v="VR"/>
        <s v="HR"/>
        <s v="IT"/>
        <s v="THP"/>
        <s v="QA"/>
        <s v="PR"/>
        <s v="EXP"/>
        <s v="LOG"/>
        <s v="GR"/>
        <s v="IS"/>
      </sharedItems>
    </cacheField>
    <cacheField name="iq" numFmtId="0">
      <sharedItems containsString="0" containsBlank="1" containsNumber="1" containsInteger="1" minValue="100" maxValue="160"/>
    </cacheField>
    <cacheField name="počet dětí" numFmtId="0">
      <sharedItems containsString="0" containsBlank="1" containsNumber="1" containsInteger="1" minValue="0" maxValue="5"/>
    </cacheField>
    <cacheField name="datum narození" numFmtId="0">
      <sharedItems containsNonDate="0" containsDate="1" containsString="0" containsBlank="1" minDate="1945-09-11T00:00:00" maxDate="1999-08-15T00:00:00"/>
    </cacheField>
    <cacheField name="tarifní třída" numFmtId="0">
      <sharedItems containsString="0" containsBlank="1" containsNumber="1" containsInteger="1" minValue="10" maxValue="16"/>
    </cacheField>
    <cacheField name="mzda" numFmtId="164">
      <sharedItems containsString="0" containsBlank="1" containsNumber="1" containsInteger="1" minValue="7000" maxValue="94145"/>
    </cacheField>
    <cacheField name="zkušební doba" numFmtId="0">
      <sharedItems containsString="0" containsBlank="1" containsNumber="1" containsInteger="1" minValue="0" maxValue="24"/>
    </cacheField>
    <cacheField name="stav pracovníka" numFmtId="0">
      <sharedItems count="2">
        <s v=""/>
        <s v="Ve stavu"/>
      </sharedItems>
    </cacheField>
    <cacheField name="konec zku doby" numFmtId="0">
      <sharedItems containsNonDate="0" containsDate="1" containsString="0" containsBlank="1" minDate="2004-03-31T00:00:00" maxDate="2021-09-01T00:00:00"/>
    </cacheField>
    <cacheField name="Zkušební doba2" numFmtId="0">
      <sharedItems containsBlank="1"/>
    </cacheField>
    <cacheField name="R/P" numFmtId="0">
      <sharedItems count="2">
        <s v="Realita"/>
        <s v="Plán"/>
      </sharedItems>
    </cacheField>
    <cacheField name="Jednička" numFmtId="0">
      <sharedItems containsSemiMixedTypes="0" containsString="0" containsNumber="1" containsInteger="1" minValue="1" maxValue="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6">
  <r>
    <n v="220"/>
    <s v="Graiden"/>
    <s v="Gardner"/>
    <s v="M"/>
    <s v="Brigáda"/>
    <d v="2003-12-01T00:00:00"/>
    <d v="2015-09-30T00:00:00"/>
    <x v="0"/>
    <n v="103"/>
    <n v="3"/>
    <d v="1978-08-30T00:00:00"/>
    <n v="15"/>
    <n v="48244"/>
    <n v="3"/>
    <x v="0"/>
    <d v="2004-03-31T00:00:00"/>
    <s v=""/>
    <x v="0"/>
    <n v="1"/>
  </r>
  <r>
    <n v="619"/>
    <s v="Nissim"/>
    <s v="Leach"/>
    <s v="M"/>
    <s v="Plný"/>
    <d v="2004-02-01T00:00:00"/>
    <d v="2015-12-31T00:00:00"/>
    <x v="1"/>
    <n v="136"/>
    <n v="1"/>
    <d v="1966-05-11T00:00:00"/>
    <n v="13"/>
    <n v="24695"/>
    <n v="12"/>
    <x v="0"/>
    <d v="2005-02-28T00:00:00"/>
    <s v=""/>
    <x v="0"/>
    <n v="1"/>
  </r>
  <r>
    <n v="618"/>
    <s v="Kasper"/>
    <s v="Talley"/>
    <s v="M"/>
    <s v="Poloviční"/>
    <d v="2004-04-01T00:00:00"/>
    <d v="2015-09-30T00:00:00"/>
    <x v="0"/>
    <n v="160"/>
    <n v="1"/>
    <d v="1991-11-27T00:00:00"/>
    <n v="12"/>
    <n v="18160"/>
    <n v="1"/>
    <x v="0"/>
    <d v="2004-05-31T00:00:00"/>
    <s v=""/>
    <x v="0"/>
    <n v="1"/>
  </r>
  <r>
    <n v="3716"/>
    <s v="Alexander"/>
    <s v="Cooper"/>
    <s v="M"/>
    <s v="Poloviční"/>
    <d v="2005-02-01T00:00:00"/>
    <d v="2018-10-09T00:00:00"/>
    <x v="2"/>
    <n v="151"/>
    <n v="4"/>
    <d v="1968-04-02T00:00:00"/>
    <n v="14"/>
    <n v="29364"/>
    <n v="6"/>
    <x v="1"/>
    <d v="2005-08-31T00:00:00"/>
    <s v="N"/>
    <x v="0"/>
    <n v="1"/>
  </r>
  <r>
    <n v="3272"/>
    <s v="Aileen"/>
    <s v="Rowe"/>
    <s v="F"/>
    <s v="Brigáda"/>
    <d v="2005-03-01T00:00:00"/>
    <d v="2014-08-31T00:00:00"/>
    <x v="2"/>
    <n v="133"/>
    <n v="1"/>
    <d v="1992-01-26T00:00:00"/>
    <n v="12"/>
    <n v="26120"/>
    <n v="24"/>
    <x v="0"/>
    <d v="2007-03-31T00:00:00"/>
    <s v=""/>
    <x v="0"/>
    <n v="1"/>
  </r>
  <r>
    <n v="3885"/>
    <s v="Avye"/>
    <s v="Christian"/>
    <s v="M"/>
    <s v="Plný"/>
    <d v="2005-03-01T00:00:00"/>
    <d v="2018-04-14T00:00:00"/>
    <x v="2"/>
    <n v="102"/>
    <n v="2"/>
    <d v="1986-06-18T00:00:00"/>
    <n v="13"/>
    <n v="33492"/>
    <n v="24"/>
    <x v="1"/>
    <d v="2007-03-31T00:00:00"/>
    <s v="N"/>
    <x v="0"/>
    <n v="1"/>
  </r>
  <r>
    <n v="3561"/>
    <s v="Jada"/>
    <s v="Stark"/>
    <s v="M"/>
    <s v="Brigáda"/>
    <d v="2005-03-07T00:00:00"/>
    <d v="2017-05-21T00:00:00"/>
    <x v="1"/>
    <n v="153"/>
    <n v="2"/>
    <d v="1970-01-15T00:00:00"/>
    <n v="14"/>
    <n v="34142"/>
    <n v="6"/>
    <x v="0"/>
    <d v="2005-09-30T00:00:00"/>
    <s v=""/>
    <x v="0"/>
    <n v="1"/>
  </r>
  <r>
    <n v="3660"/>
    <s v="Oprah"/>
    <s v="Green"/>
    <s v="M"/>
    <s v="Poloviční"/>
    <d v="2005-03-07T00:00:00"/>
    <d v="2018-05-01T00:00:00"/>
    <x v="3"/>
    <n v="105"/>
    <n v="3"/>
    <d v="1978-12-18T00:00:00"/>
    <n v="12"/>
    <n v="21236"/>
    <n v="12"/>
    <x v="1"/>
    <d v="2006-03-31T00:00:00"/>
    <s v="N"/>
    <x v="0"/>
    <n v="1"/>
  </r>
  <r>
    <n v="3727"/>
    <s v="Kristen"/>
    <s v="Mueller"/>
    <s v="M"/>
    <s v="Poloviční"/>
    <d v="2005-03-07T00:00:00"/>
    <d v="2016-01-30T00:00:00"/>
    <x v="4"/>
    <n v="127"/>
    <n v="4"/>
    <d v="1985-12-26T00:00:00"/>
    <n v="11"/>
    <n v="18735"/>
    <n v="3"/>
    <x v="0"/>
    <d v="2005-06-30T00:00:00"/>
    <s v=""/>
    <x v="0"/>
    <n v="1"/>
  </r>
  <r>
    <n v="3281"/>
    <s v="Caleb"/>
    <s v="Reid"/>
    <s v="M"/>
    <s v="Plný"/>
    <d v="2005-03-10T00:00:00"/>
    <d v="2017-03-03T00:00:00"/>
    <x v="1"/>
    <n v="104"/>
    <n v="4"/>
    <d v="1983-02-22T00:00:00"/>
    <n v="13"/>
    <n v="32082"/>
    <n v="12"/>
    <x v="0"/>
    <d v="2006-03-31T00:00:00"/>
    <s v=""/>
    <x v="0"/>
    <n v="1"/>
  </r>
  <r>
    <n v="3440"/>
    <s v="Joelle"/>
    <s v="Stark"/>
    <s v="M"/>
    <s v="Poloviční"/>
    <d v="2005-03-10T00:00:00"/>
    <d v="2018-05-01T00:00:00"/>
    <x v="5"/>
    <n v="148"/>
    <n v="1"/>
    <d v="1963-05-22T00:00:00"/>
    <n v="14"/>
    <n v="32269"/>
    <n v="6"/>
    <x v="1"/>
    <d v="2005-09-30T00:00:00"/>
    <s v="N"/>
    <x v="0"/>
    <n v="1"/>
  </r>
  <r>
    <n v="4711"/>
    <s v="Zeus"/>
    <s v="Sweet"/>
    <s v="M"/>
    <s v="Plný"/>
    <d v="2005-03-10T00:00:00"/>
    <d v="2050-01-01T00:00:00"/>
    <x v="1"/>
    <n v="128"/>
    <n v="4"/>
    <d v="1949-08-23T00:00:00"/>
    <n v="13"/>
    <n v="24503"/>
    <n v="12"/>
    <x v="1"/>
    <d v="2006-03-31T00:00:00"/>
    <s v="N"/>
    <x v="0"/>
    <n v="1"/>
  </r>
  <r>
    <n v="3264"/>
    <s v="Samuel"/>
    <s v="Salinas"/>
    <s v="F"/>
    <s v="Poloviční"/>
    <d v="2017-04-04T00:00:00"/>
    <d v="2019-09-30T00:00:00"/>
    <x v="5"/>
    <n v="113"/>
    <n v="3"/>
    <d v="1954-03-28T00:00:00"/>
    <n v="10"/>
    <n v="14000"/>
    <n v="3"/>
    <x v="1"/>
    <d v="2017-07-31T00:00:00"/>
    <s v="N"/>
    <x v="0"/>
    <n v="1"/>
  </r>
  <r>
    <n v="3297"/>
    <s v="Helen"/>
    <s v="Gamble"/>
    <s v="M"/>
    <s v="Brigáda"/>
    <d v="2017-05-05T00:00:00"/>
    <d v="2019-04-04T00:00:00"/>
    <x v="3"/>
    <n v="108"/>
    <n v="0"/>
    <d v="1980-01-29T00:00:00"/>
    <n v="12"/>
    <n v="20006"/>
    <n v="24"/>
    <x v="1"/>
    <d v="2019-05-31T00:00:00"/>
    <s v="A"/>
    <x v="0"/>
    <n v="1"/>
  </r>
  <r>
    <n v="3541"/>
    <s v="Rahim"/>
    <s v="Curry"/>
    <s v="M"/>
    <s v="Brigáda"/>
    <d v="2017-06-06T00:00:00"/>
    <d v="2020-03-03T00:00:00"/>
    <x v="6"/>
    <n v="130"/>
    <n v="4"/>
    <d v="1946-09-01T00:00:00"/>
    <n v="13"/>
    <n v="29064"/>
    <n v="12"/>
    <x v="1"/>
    <d v="2018-06-30T00:00:00"/>
    <s v="A"/>
    <x v="0"/>
    <n v="1"/>
  </r>
  <r>
    <n v="3589"/>
    <s v="Darius"/>
    <s v="Wiley"/>
    <s v="M"/>
    <s v="Plný"/>
    <d v="2017-06-07T00:00:00"/>
    <d v="2018-03-21T00:00:00"/>
    <x v="2"/>
    <n v="118"/>
    <n v="1"/>
    <d v="1976-01-04T00:00:00"/>
    <n v="12"/>
    <n v="22126"/>
    <n v="12"/>
    <x v="1"/>
    <d v="2018-06-30T00:00:00"/>
    <s v="A"/>
    <x v="0"/>
    <n v="1"/>
  </r>
  <r>
    <n v="3618"/>
    <s v="Leroy"/>
    <s v="Dunn"/>
    <s v="F"/>
    <s v="Poloviční"/>
    <d v="2017-07-08T00:00:00"/>
    <d v="2018-04-14T00:00:00"/>
    <x v="3"/>
    <n v="148"/>
    <n v="2"/>
    <d v="1974-05-29T00:00:00"/>
    <n v="13"/>
    <n v="30903"/>
    <n v="6"/>
    <x v="1"/>
    <d v="2018-01-31T00:00:00"/>
    <s v="A"/>
    <x v="0"/>
    <n v="1"/>
  </r>
  <r>
    <n v="3666"/>
    <s v="Jin"/>
    <s v="Aguilar"/>
    <s v="M"/>
    <s v="Plný"/>
    <d v="2017-08-09T00:00:00"/>
    <d v="2018-07-07T00:00:00"/>
    <x v="1"/>
    <n v="102"/>
    <n v="0"/>
    <d v="1990-04-17T00:00:00"/>
    <n v="13"/>
    <n v="24164"/>
    <n v="3"/>
    <x v="1"/>
    <d v="2017-11-30T00:00:00"/>
    <s v="A"/>
    <x v="0"/>
    <n v="1"/>
  </r>
  <r>
    <n v="3725"/>
    <s v="Danielle"/>
    <s v="Holman"/>
    <s v="M"/>
    <s v="Brigáda"/>
    <d v="2017-08-10T00:00:00"/>
    <d v="2019-01-28T00:00:00"/>
    <x v="3"/>
    <n v="115"/>
    <n v="5"/>
    <d v="1987-03-03T00:00:00"/>
    <n v="11"/>
    <n v="14876"/>
    <n v="1"/>
    <x v="1"/>
    <d v="2017-09-30T00:00:00"/>
    <s v="N"/>
    <x v="0"/>
    <n v="1"/>
  </r>
  <r>
    <n v="3745"/>
    <s v="Hermione"/>
    <s v="Alvarez"/>
    <s v="M"/>
    <s v="Brigáda"/>
    <d v="2017-08-11T00:00:00"/>
    <d v="2019-02-15T00:00:00"/>
    <x v="0"/>
    <n v="125"/>
    <n v="3"/>
    <d v="1972-09-21T00:00:00"/>
    <n v="11"/>
    <n v="23170"/>
    <n v="0"/>
    <x v="1"/>
    <d v="2017-08-31T00:00:00"/>
    <s v="N"/>
    <x v="0"/>
    <n v="1"/>
  </r>
  <r>
    <n v="3746"/>
    <s v="Sebastian"/>
    <s v="Hogan"/>
    <s v="M"/>
    <s v="Poloviční"/>
    <d v="2017-04-12T00:00:00"/>
    <d v="2019-02-26T00:00:00"/>
    <x v="3"/>
    <n v="148"/>
    <n v="5"/>
    <d v="1977-06-11T00:00:00"/>
    <n v="12"/>
    <n v="18287"/>
    <n v="6"/>
    <x v="1"/>
    <d v="2017-10-31T00:00:00"/>
    <s v="N"/>
    <x v="0"/>
    <n v="1"/>
  </r>
  <r>
    <n v="3772"/>
    <s v="Tiger"/>
    <s v="Battle"/>
    <s v="F"/>
    <s v="Plný"/>
    <d v="2017-09-13T00:00:00"/>
    <d v="2018-02-10T00:00:00"/>
    <x v="5"/>
    <n v="136"/>
    <n v="3"/>
    <d v="1963-05-04T00:00:00"/>
    <n v="12"/>
    <n v="24047"/>
    <n v="6"/>
    <x v="1"/>
    <d v="2018-03-31T00:00:00"/>
    <s v="A"/>
    <x v="0"/>
    <n v="1"/>
  </r>
  <r>
    <n v="3831"/>
    <s v="Cameron"/>
    <s v="Bean"/>
    <s v="M"/>
    <s v="Poloviční"/>
    <d v="2018-04-14T00:00:00"/>
    <d v="2018-05-21T00:00:00"/>
    <x v="5"/>
    <n v="140"/>
    <n v="2"/>
    <d v="1965-01-29T00:00:00"/>
    <n v="15"/>
    <n v="53403"/>
    <n v="24"/>
    <x v="1"/>
    <d v="2020-04-30T00:00:00"/>
    <s v="A"/>
    <x v="0"/>
    <n v="1"/>
  </r>
  <r>
    <n v="4236"/>
    <s v="Laith"/>
    <s v="Weeks"/>
    <s v="M"/>
    <s v="Brigáda"/>
    <d v="2018-05-15T00:00:00"/>
    <d v="2050-01-01T00:00:00"/>
    <x v="7"/>
    <n v="110"/>
    <n v="1"/>
    <d v="1997-08-14T00:00:00"/>
    <n v="10"/>
    <n v="8000"/>
    <n v="3"/>
    <x v="1"/>
    <d v="2018-08-31T00:00:00"/>
    <s v="A"/>
    <x v="0"/>
    <n v="1"/>
  </r>
  <r>
    <n v="7500"/>
    <s v="Cora"/>
    <s v="Gentry"/>
    <s v="M"/>
    <s v="Plný"/>
    <d v="2018-06-16T00:00:00"/>
    <d v="2050-01-01T00:00:00"/>
    <x v="8"/>
    <n v="143"/>
    <n v="1"/>
    <d v="1984-09-11T00:00:00"/>
    <n v="13"/>
    <n v="28777"/>
    <n v="12"/>
    <x v="1"/>
    <d v="2019-06-30T00:00:00"/>
    <s v="A"/>
    <x v="0"/>
    <n v="1"/>
  </r>
  <r>
    <n v="4337"/>
    <s v="Amber"/>
    <s v="Sherman"/>
    <s v="M"/>
    <s v="Brigáda"/>
    <d v="2018-07-17T00:00:00"/>
    <d v="2018-07-31T00:00:00"/>
    <x v="0"/>
    <n v="104"/>
    <n v="0"/>
    <d v="1975-04-04T00:00:00"/>
    <n v="12"/>
    <n v="26100"/>
    <n v="0"/>
    <x v="1"/>
    <d v="2018-07-31T00:00:00"/>
    <s v="A"/>
    <x v="0"/>
    <n v="1"/>
  </r>
  <r>
    <n v="3529"/>
    <s v="Cody"/>
    <s v="Beard"/>
    <s v="M"/>
    <s v="Plný"/>
    <d v="2018-08-18T00:00:00"/>
    <d v="2019-02-10T00:00:00"/>
    <x v="1"/>
    <n v="141"/>
    <n v="2"/>
    <d v="1953-05-14T00:00:00"/>
    <n v="13"/>
    <n v="24988"/>
    <n v="3"/>
    <x v="1"/>
    <d v="2018-11-30T00:00:00"/>
    <s v="A"/>
    <x v="0"/>
    <n v="1"/>
  </r>
  <r>
    <n v="3538"/>
    <s v="Abdul"/>
    <s v="Knowles"/>
    <s v="M"/>
    <s v="Poloviční"/>
    <d v="2019-04-19T00:00:00"/>
    <d v="2019-07-08T00:00:00"/>
    <x v="0"/>
    <n v="154"/>
    <n v="5"/>
    <d v="1985-02-21T00:00:00"/>
    <n v="12"/>
    <n v="21640"/>
    <n v="1"/>
    <x v="1"/>
    <d v="2019-05-31T00:00:00"/>
    <s v="A"/>
    <x v="0"/>
    <n v="1"/>
  </r>
  <r>
    <n v="3696"/>
    <s v="Germane"/>
    <s v="Moran"/>
    <s v="F"/>
    <s v="Poloviční"/>
    <d v="2019-05-20T00:00:00"/>
    <d v="2020-09-08T00:00:00"/>
    <x v="1"/>
    <n v="150"/>
    <n v="1"/>
    <d v="1980-01-15T00:00:00"/>
    <n v="11"/>
    <n v="20777"/>
    <n v="12"/>
    <x v="1"/>
    <d v="2020-05-31T00:00:00"/>
    <s v="A"/>
    <x v="0"/>
    <n v="1"/>
  </r>
  <r>
    <n v="3900"/>
    <s v="Libby"/>
    <s v="Reeves"/>
    <s v="M"/>
    <s v="Brigáda"/>
    <d v="2019-05-21T00:00:00"/>
    <d v="2019-08-07T00:00:00"/>
    <x v="5"/>
    <n v="108"/>
    <n v="1"/>
    <d v="1950-05-29T00:00:00"/>
    <n v="12"/>
    <n v="24517"/>
    <n v="3"/>
    <x v="1"/>
    <d v="2019-08-31T00:00:00"/>
    <s v="A"/>
    <x v="0"/>
    <n v="1"/>
  </r>
  <r>
    <n v="3936"/>
    <s v="Demetria"/>
    <s v="Curtis"/>
    <s v="M"/>
    <s v="Plný"/>
    <d v="2019-07-22T00:00:00"/>
    <d v="2050-01-01T00:00:00"/>
    <x v="5"/>
    <n v="153"/>
    <n v="2"/>
    <d v="1954-06-26T00:00:00"/>
    <n v="15"/>
    <n v="63381"/>
    <n v="6"/>
    <x v="1"/>
    <d v="2020-01-31T00:00:00"/>
    <s v="A"/>
    <x v="0"/>
    <n v="1"/>
  </r>
  <r>
    <n v="6379"/>
    <s v="Trevor"/>
    <s v="Savage"/>
    <s v="M"/>
    <s v="Plný"/>
    <d v="2019-07-23T00:00:00"/>
    <d v="2050-01-01T00:00:00"/>
    <x v="3"/>
    <n v="103"/>
    <n v="5"/>
    <d v="1976-06-30T00:00:00"/>
    <n v="13"/>
    <n v="33283"/>
    <n v="12"/>
    <x v="1"/>
    <d v="2020-07-31T00:00:00"/>
    <s v="A"/>
    <x v="0"/>
    <n v="1"/>
  </r>
  <r>
    <n v="6872"/>
    <s v="Beck"/>
    <s v="Silva"/>
    <s v="M"/>
    <s v="Brigáda"/>
    <d v="2019-08-24T00:00:00"/>
    <d v="2050-01-01T00:00:00"/>
    <x v="3"/>
    <n v="142"/>
    <n v="2"/>
    <d v="1972-12-03T00:00:00"/>
    <n v="13"/>
    <n v="24938"/>
    <n v="12"/>
    <x v="1"/>
    <d v="2020-08-31T00:00:00"/>
    <s v="A"/>
    <x v="0"/>
    <n v="1"/>
  </r>
  <r>
    <n v="11934"/>
    <s v="Kelsey"/>
    <s v="Logan"/>
    <s v="M"/>
    <s v="Poloviční"/>
    <d v="2019-08-25T00:00:00"/>
    <d v="2050-01-01T00:00:00"/>
    <x v="0"/>
    <n v="139"/>
    <n v="5"/>
    <d v="1976-04-30T00:00:00"/>
    <n v="12"/>
    <n v="25505"/>
    <n v="24"/>
    <x v="1"/>
    <d v="2021-08-31T00:00:00"/>
    <s v="A"/>
    <x v="0"/>
    <n v="1"/>
  </r>
  <r>
    <n v="3789"/>
    <s v="Griffith"/>
    <s v="Giles"/>
    <s v="F"/>
    <s v="Brigáda"/>
    <d v="2005-04-13T00:00:00"/>
    <d v="2013-09-13T00:00:00"/>
    <x v="2"/>
    <n v="106"/>
    <n v="5"/>
    <d v="1993-02-19T00:00:00"/>
    <n v="14"/>
    <n v="38772"/>
    <n v="12"/>
    <x v="0"/>
    <d v="2006-04-30T00:00:00"/>
    <s v=""/>
    <x v="0"/>
    <n v="1"/>
  </r>
  <r>
    <n v="3490"/>
    <s v="Justine"/>
    <s v="Witt"/>
    <s v="M"/>
    <s v="Plný"/>
    <d v="2005-04-13T00:00:00"/>
    <d v="2013-09-25T00:00:00"/>
    <x v="5"/>
    <n v="118"/>
    <n v="2"/>
    <d v="1972-02-12T00:00:00"/>
    <n v="13"/>
    <n v="26949"/>
    <n v="24"/>
    <x v="0"/>
    <d v="2007-04-30T00:00:00"/>
    <s v=""/>
    <x v="0"/>
    <n v="1"/>
  </r>
  <r>
    <n v="3391"/>
    <s v="Maxine"/>
    <s v="Chavez"/>
    <s v="M"/>
    <s v="Plný"/>
    <d v="2005-04-13T00:00:00"/>
    <d v="2018-02-11T00:00:00"/>
    <x v="6"/>
    <n v="117"/>
    <n v="4"/>
    <d v="1985-03-30T00:00:00"/>
    <n v="10"/>
    <n v="7000"/>
    <n v="3"/>
    <x v="1"/>
    <d v="2005-07-31T00:00:00"/>
    <s v="N"/>
    <x v="0"/>
    <n v="1"/>
  </r>
  <r>
    <n v="3413"/>
    <s v="Yuli"/>
    <s v="Webster"/>
    <s v="M"/>
    <s v="Plný"/>
    <d v="2005-04-13T00:00:00"/>
    <d v="2018-03-21T00:00:00"/>
    <x v="4"/>
    <n v="128"/>
    <n v="2"/>
    <d v="1986-02-10T00:00:00"/>
    <n v="12"/>
    <n v="21207"/>
    <n v="3"/>
    <x v="1"/>
    <d v="2005-07-31T00:00:00"/>
    <s v="N"/>
    <x v="0"/>
    <n v="1"/>
  </r>
  <r>
    <n v="3480"/>
    <s v="Christine"/>
    <s v="Watson"/>
    <s v="M"/>
    <s v="Poloviční"/>
    <d v="2005-04-13T00:00:00"/>
    <d v="2018-09-08T00:00:00"/>
    <x v="4"/>
    <n v="159"/>
    <n v="1"/>
    <d v="1954-04-17T00:00:00"/>
    <n v="12"/>
    <n v="25086"/>
    <n v="0"/>
    <x v="1"/>
    <d v="2005-04-30T00:00:00"/>
    <s v="N"/>
    <x v="0"/>
    <n v="1"/>
  </r>
  <r>
    <n v="3516"/>
    <s v="Amity"/>
    <s v="Barrett"/>
    <s v="M"/>
    <s v="Poloviční"/>
    <d v="2005-04-13T00:00:00"/>
    <d v="2016-02-28T00:00:00"/>
    <x v="5"/>
    <n v="113"/>
    <n v="4"/>
    <d v="1977-09-01T00:00:00"/>
    <n v="13"/>
    <n v="31641"/>
    <n v="3"/>
    <x v="0"/>
    <d v="2005-07-31T00:00:00"/>
    <s v=""/>
    <x v="0"/>
    <n v="1"/>
  </r>
  <r>
    <n v="3552"/>
    <s v="Lucius"/>
    <s v="Sanchez"/>
    <s v="M"/>
    <s v="Brigáda"/>
    <d v="2005-04-13T00:00:00"/>
    <d v="2017-04-04T00:00:00"/>
    <x v="5"/>
    <n v="154"/>
    <n v="2"/>
    <d v="1998-10-28T00:00:00"/>
    <n v="10"/>
    <n v="10000"/>
    <n v="12"/>
    <x v="0"/>
    <d v="2006-04-30T00:00:00"/>
    <s v=""/>
    <x v="0"/>
    <n v="1"/>
  </r>
  <r>
    <n v="4575"/>
    <s v="Mariko"/>
    <s v="Ferguson"/>
    <s v="F"/>
    <s v="Plný"/>
    <d v="2005-04-13T00:00:00"/>
    <d v="2050-01-01T00:00:00"/>
    <x v="2"/>
    <n v="136"/>
    <n v="3"/>
    <d v="1999-08-14T00:00:00"/>
    <n v="12"/>
    <n v="18071"/>
    <n v="12"/>
    <x v="1"/>
    <d v="2006-04-30T00:00:00"/>
    <s v="N"/>
    <x v="0"/>
    <n v="1"/>
  </r>
  <r>
    <n v="8133"/>
    <s v="Natalie"/>
    <s v="Levine"/>
    <s v="M"/>
    <s v="Brigáda"/>
    <d v="2005-04-13T00:00:00"/>
    <d v="2050-01-01T00:00:00"/>
    <x v="2"/>
    <n v="132"/>
    <n v="1"/>
    <d v="1963-09-11T00:00:00"/>
    <n v="14"/>
    <n v="36233"/>
    <n v="24"/>
    <x v="1"/>
    <d v="2007-04-30T00:00:00"/>
    <s v="N"/>
    <x v="0"/>
    <n v="1"/>
  </r>
  <r>
    <n v="6905"/>
    <s v="Reagan"/>
    <s v="Holder"/>
    <s v="M"/>
    <s v="Plný"/>
    <d v="2005-05-02T00:00:00"/>
    <d v="2013-04-30T00:00:00"/>
    <x v="0"/>
    <n v="160"/>
    <n v="0"/>
    <d v="1993-09-22T00:00:00"/>
    <n v="11"/>
    <n v="13514"/>
    <n v="3"/>
    <x v="0"/>
    <d v="2005-08-31T00:00:00"/>
    <s v=""/>
    <x v="0"/>
    <n v="1"/>
  </r>
  <r>
    <n v="3968"/>
    <s v="Samuel"/>
    <s v="Salinas"/>
    <s v="F"/>
    <s v="Poloviční"/>
    <d v="2005-05-02T00:00:00"/>
    <d v="2013-05-31T00:00:00"/>
    <x v="5"/>
    <n v="102"/>
    <n v="0"/>
    <d v="1973-12-10T00:00:00"/>
    <n v="12"/>
    <n v="21902"/>
    <n v="3"/>
    <x v="0"/>
    <d v="2005-08-31T00:00:00"/>
    <s v=""/>
    <x v="0"/>
    <n v="1"/>
  </r>
  <r>
    <n v="3449"/>
    <s v="Ingrid"/>
    <s v="Frederick"/>
    <s v="M"/>
    <s v="Brigáda"/>
    <d v="2005-05-02T00:00:00"/>
    <d v="2018-07-07T00:00:00"/>
    <x v="2"/>
    <n v="126"/>
    <n v="4"/>
    <d v="1999-05-28T00:00:00"/>
    <n v="15"/>
    <n v="52800"/>
    <n v="3"/>
    <x v="1"/>
    <d v="2005-08-31T00:00:00"/>
    <s v="N"/>
    <x v="0"/>
    <n v="1"/>
  </r>
  <r>
    <n v="3455"/>
    <s v="Justin"/>
    <s v="Kaufman"/>
    <s v="M"/>
    <s v="Poloviční"/>
    <d v="2005-05-02T00:00:00"/>
    <d v="2018-07-07T00:00:00"/>
    <x v="7"/>
    <n v="146"/>
    <n v="3"/>
    <d v="1968-01-26T00:00:00"/>
    <n v="11"/>
    <n v="23729"/>
    <n v="0"/>
    <x v="1"/>
    <d v="2005-05-31T00:00:00"/>
    <s v="N"/>
    <x v="0"/>
    <n v="1"/>
  </r>
  <r>
    <n v="3471"/>
    <s v="Olga"/>
    <s v="Caldwell"/>
    <s v="M"/>
    <s v="Poloviční"/>
    <d v="2005-05-02T00:00:00"/>
    <d v="2018-08-07T00:00:00"/>
    <x v="1"/>
    <n v="153"/>
    <n v="3"/>
    <d v="1998-11-09T00:00:00"/>
    <n v="12"/>
    <n v="21387"/>
    <n v="12"/>
    <x v="1"/>
    <d v="2006-05-31T00:00:00"/>
    <s v="N"/>
    <x v="0"/>
    <n v="1"/>
  </r>
  <r>
    <n v="3501"/>
    <s v="Darius"/>
    <s v="Hernandez"/>
    <s v="M"/>
    <s v="Plný"/>
    <d v="2005-05-02T00:00:00"/>
    <d v="2016-01-30T00:00:00"/>
    <x v="1"/>
    <n v="127"/>
    <n v="1"/>
    <d v="1982-07-03T00:00:00"/>
    <n v="10"/>
    <n v="12000"/>
    <n v="12"/>
    <x v="0"/>
    <d v="2006-05-31T00:00:00"/>
    <s v=""/>
    <x v="0"/>
    <n v="1"/>
  </r>
  <r>
    <n v="3515"/>
    <s v="Darrel"/>
    <s v="Short"/>
    <s v="M"/>
    <s v="Brigáda"/>
    <d v="2005-05-02T00:00:00"/>
    <d v="2016-02-26T00:00:00"/>
    <x v="8"/>
    <n v="121"/>
    <n v="3"/>
    <d v="1980-05-21T00:00:00"/>
    <n v="12"/>
    <n v="19138"/>
    <n v="12"/>
    <x v="0"/>
    <d v="2006-05-31T00:00:00"/>
    <s v=""/>
    <x v="0"/>
    <n v="1"/>
  </r>
  <r>
    <n v="3764"/>
    <s v="Inez"/>
    <s v="Bryan"/>
    <s v="M"/>
    <s v="Brigáda"/>
    <d v="2005-05-02T00:00:00"/>
    <d v="2016-03-08T00:00:00"/>
    <x v="1"/>
    <n v="123"/>
    <n v="3"/>
    <d v="1968-04-27T00:00:00"/>
    <n v="12"/>
    <n v="21785"/>
    <n v="12"/>
    <x v="0"/>
    <d v="2006-05-31T00:00:00"/>
    <s v=""/>
    <x v="0"/>
    <n v="1"/>
  </r>
  <r>
    <n v="3909"/>
    <s v="Maile"/>
    <s v="Pitts"/>
    <s v="F"/>
    <s v="Brigáda"/>
    <d v="2005-05-02T00:00:00"/>
    <d v="2018-10-09T00:00:00"/>
    <x v="8"/>
    <n v="122"/>
    <n v="3"/>
    <d v="1985-12-05T00:00:00"/>
    <n v="13"/>
    <n v="25765"/>
    <n v="12"/>
    <x v="1"/>
    <d v="2006-05-31T00:00:00"/>
    <s v="N"/>
    <x v="0"/>
    <n v="1"/>
  </r>
  <r>
    <n v="3957"/>
    <s v="Abdul"/>
    <s v="Knowles"/>
    <s v="M"/>
    <s v="Plný"/>
    <d v="2005-05-02T00:00:00"/>
    <d v="2050-01-01T00:00:00"/>
    <x v="0"/>
    <n v="110"/>
    <n v="2"/>
    <d v="1981-08-03T00:00:00"/>
    <n v="14"/>
    <n v="28482"/>
    <n v="0"/>
    <x v="1"/>
    <d v="2005-05-31T00:00:00"/>
    <s v="N"/>
    <x v="0"/>
    <n v="1"/>
  </r>
  <r>
    <n v="3963"/>
    <s v="Erica"/>
    <s v="Santos"/>
    <s v="M"/>
    <s v="Plný"/>
    <d v="2005-05-02T00:00:00"/>
    <d v="2050-01-01T00:00:00"/>
    <x v="7"/>
    <n v="123"/>
    <n v="1"/>
    <d v="1989-02-02T00:00:00"/>
    <n v="12"/>
    <n v="24274"/>
    <n v="12"/>
    <x v="1"/>
    <d v="2006-05-31T00:00:00"/>
    <s v="N"/>
    <x v="0"/>
    <n v="1"/>
  </r>
  <r>
    <n v="3973"/>
    <s v="Seth"/>
    <s v="Hudson"/>
    <s v="M"/>
    <s v="Poloviční"/>
    <d v="2005-05-02T00:00:00"/>
    <d v="2050-01-01T00:00:00"/>
    <x v="0"/>
    <n v="134"/>
    <n v="3"/>
    <d v="1997-11-15T00:00:00"/>
    <n v="12"/>
    <n v="24898"/>
    <n v="1"/>
    <x v="1"/>
    <d v="2005-06-30T00:00:00"/>
    <s v="N"/>
    <x v="0"/>
    <n v="1"/>
  </r>
  <r>
    <n v="3991"/>
    <s v="Lucius"/>
    <s v="Sanchez"/>
    <s v="M"/>
    <s v="Poloviční"/>
    <d v="2005-05-02T00:00:00"/>
    <d v="2050-01-01T00:00:00"/>
    <x v="5"/>
    <n v="153"/>
    <n v="5"/>
    <d v="1996-11-11T00:00:00"/>
    <n v="12"/>
    <n v="26219"/>
    <n v="12"/>
    <x v="1"/>
    <d v="2006-05-31T00:00:00"/>
    <s v="N"/>
    <x v="0"/>
    <n v="1"/>
  </r>
  <r>
    <n v="4001"/>
    <s v="Cora"/>
    <s v="Gentry"/>
    <s v="M"/>
    <s v="Poloviční"/>
    <d v="2005-05-02T00:00:00"/>
    <d v="2050-01-01T00:00:00"/>
    <x v="8"/>
    <n v="149"/>
    <n v="4"/>
    <d v="1967-10-31T00:00:00"/>
    <n v="12"/>
    <n v="26740"/>
    <n v="12"/>
    <x v="1"/>
    <d v="2006-05-31T00:00:00"/>
    <s v="N"/>
    <x v="0"/>
    <n v="1"/>
  </r>
  <r>
    <n v="4152"/>
    <s v="Alexander"/>
    <s v="Cooper"/>
    <s v="M"/>
    <s v="Plný"/>
    <d v="2005-05-02T00:00:00"/>
    <d v="2050-01-01T00:00:00"/>
    <x v="2"/>
    <n v="145"/>
    <n v="0"/>
    <d v="1968-11-27T00:00:00"/>
    <n v="12"/>
    <n v="21151"/>
    <n v="1"/>
    <x v="1"/>
    <d v="2005-06-30T00:00:00"/>
    <s v="N"/>
    <x v="0"/>
    <n v="1"/>
  </r>
  <r>
    <n v="4154"/>
    <s v="Gil"/>
    <s v="Holmes"/>
    <s v="M"/>
    <s v="Poloviční"/>
    <d v="2005-05-02T00:00:00"/>
    <d v="2050-01-01T00:00:00"/>
    <x v="1"/>
    <n v="154"/>
    <n v="4"/>
    <d v="1966-01-15T00:00:00"/>
    <n v="12"/>
    <n v="20997"/>
    <n v="6"/>
    <x v="1"/>
    <d v="2005-11-30T00:00:00"/>
    <s v="N"/>
    <x v="0"/>
    <n v="1"/>
  </r>
  <r>
    <n v="4215"/>
    <s v="Yasir"/>
    <s v="Hensley"/>
    <s v="M"/>
    <s v="Brigáda"/>
    <d v="2005-05-02T00:00:00"/>
    <d v="2050-01-01T00:00:00"/>
    <x v="2"/>
    <n v="114"/>
    <n v="5"/>
    <d v="1992-09-24T00:00:00"/>
    <n v="13"/>
    <n v="24699"/>
    <n v="3"/>
    <x v="1"/>
    <d v="2005-08-31T00:00:00"/>
    <s v="N"/>
    <x v="0"/>
    <n v="1"/>
  </r>
  <r>
    <n v="4375"/>
    <s v="Herrod"/>
    <s v="Douglas"/>
    <s v="F"/>
    <s v="Plný"/>
    <d v="2005-05-02T00:00:00"/>
    <d v="2050-01-01T00:00:00"/>
    <x v="4"/>
    <n v="148"/>
    <n v="1"/>
    <d v="1964-08-11T00:00:00"/>
    <n v="14"/>
    <n v="40088"/>
    <n v="12"/>
    <x v="1"/>
    <d v="2006-05-31T00:00:00"/>
    <s v="N"/>
    <x v="0"/>
    <n v="1"/>
  </r>
  <r>
    <n v="4391"/>
    <s v="Erasmus"/>
    <s v="Faulkner"/>
    <s v="F"/>
    <s v="Plný"/>
    <d v="2005-05-02T00:00:00"/>
    <d v="2050-01-01T00:00:00"/>
    <x v="0"/>
    <n v="160"/>
    <n v="2"/>
    <d v="1946-10-24T00:00:00"/>
    <n v="15"/>
    <n v="51631"/>
    <n v="0"/>
    <x v="1"/>
    <d v="2005-05-31T00:00:00"/>
    <s v="N"/>
    <x v="0"/>
    <n v="1"/>
  </r>
  <r>
    <n v="4532"/>
    <s v="Helen"/>
    <s v="Gamble"/>
    <s v="M"/>
    <s v="Brigáda"/>
    <d v="2005-05-02T00:00:00"/>
    <d v="2050-01-01T00:00:00"/>
    <x v="3"/>
    <n v="118"/>
    <n v="0"/>
    <d v="1973-01-11T00:00:00"/>
    <n v="12"/>
    <n v="18121"/>
    <n v="12"/>
    <x v="1"/>
    <d v="2006-05-31T00:00:00"/>
    <s v="N"/>
    <x v="0"/>
    <n v="1"/>
  </r>
  <r>
    <n v="4778"/>
    <s v="Nelle"/>
    <s v="Battle"/>
    <s v="M"/>
    <s v="Brigáda"/>
    <d v="2005-05-02T00:00:00"/>
    <d v="2050-01-01T00:00:00"/>
    <x v="0"/>
    <n v="129"/>
    <n v="3"/>
    <d v="1956-08-06T00:00:00"/>
    <n v="12"/>
    <n v="18895"/>
    <n v="0"/>
    <x v="1"/>
    <d v="2005-05-31T00:00:00"/>
    <s v="N"/>
    <x v="0"/>
    <n v="1"/>
  </r>
  <r>
    <n v="5115"/>
    <s v="Ramona"/>
    <s v="Holland"/>
    <s v="F"/>
    <s v="Poloviční"/>
    <d v="2005-05-02T00:00:00"/>
    <d v="2050-01-01T00:00:00"/>
    <x v="1"/>
    <n v="134"/>
    <n v="3"/>
    <d v="1972-11-16T00:00:00"/>
    <n v="10"/>
    <n v="8800"/>
    <n v="24"/>
    <x v="1"/>
    <d v="2007-05-31T00:00:00"/>
    <s v="N"/>
    <x v="0"/>
    <n v="1"/>
  </r>
  <r>
    <n v="5877"/>
    <s v="Kelsey"/>
    <s v="Logan"/>
    <s v="F"/>
    <s v="Plný"/>
    <d v="2005-05-02T00:00:00"/>
    <d v="2050-01-01T00:00:00"/>
    <x v="0"/>
    <n v="151"/>
    <n v="3"/>
    <d v="1956-02-15T00:00:00"/>
    <n v="14"/>
    <n v="36543"/>
    <n v="3"/>
    <x v="1"/>
    <d v="2005-08-31T00:00:00"/>
    <s v="N"/>
    <x v="0"/>
    <n v="1"/>
  </r>
  <r>
    <n v="6086"/>
    <s v="Aphrodite"/>
    <s v="Kirby"/>
    <s v="M"/>
    <s v="Brigáda"/>
    <d v="2005-05-02T00:00:00"/>
    <d v="2050-01-01T00:00:00"/>
    <x v="6"/>
    <n v="100"/>
    <n v="1"/>
    <d v="1962-07-21T00:00:00"/>
    <n v="13"/>
    <n v="27879"/>
    <n v="24"/>
    <x v="1"/>
    <d v="2007-05-31T00:00:00"/>
    <s v="N"/>
    <x v="0"/>
    <n v="1"/>
  </r>
  <r>
    <n v="6985"/>
    <s v="Darius"/>
    <s v="Hernandez"/>
    <s v="M"/>
    <s v="Plný"/>
    <d v="2005-05-02T00:00:00"/>
    <d v="2050-01-01T00:00:00"/>
    <x v="1"/>
    <n v="141"/>
    <n v="0"/>
    <d v="1945-09-11T00:00:00"/>
    <n v="12"/>
    <n v="26661"/>
    <n v="12"/>
    <x v="1"/>
    <d v="2006-05-31T00:00:00"/>
    <s v="N"/>
    <x v="0"/>
    <n v="1"/>
  </r>
  <r>
    <n v="8096"/>
    <s v="Aileen"/>
    <s v="Rowe"/>
    <s v="M"/>
    <s v="Brigáda"/>
    <d v="2005-05-02T00:00:00"/>
    <d v="2050-01-01T00:00:00"/>
    <x v="2"/>
    <n v="105"/>
    <n v="3"/>
    <d v="1945-09-13T00:00:00"/>
    <n v="13"/>
    <n v="23340"/>
    <n v="24"/>
    <x v="1"/>
    <d v="2007-05-31T00:00:00"/>
    <s v="N"/>
    <x v="0"/>
    <n v="1"/>
  </r>
  <r>
    <n v="11606"/>
    <s v="Rigel"/>
    <s v="Barr"/>
    <s v="M"/>
    <s v="Plný"/>
    <d v="2005-05-02T00:00:00"/>
    <d v="2050-01-01T00:00:00"/>
    <x v="1"/>
    <n v="141"/>
    <n v="3"/>
    <d v="1960-11-11T00:00:00"/>
    <n v="12"/>
    <n v="24124"/>
    <n v="1"/>
    <x v="1"/>
    <d v="2005-06-30T00:00:00"/>
    <s v="N"/>
    <x v="0"/>
    <n v="1"/>
  </r>
  <r>
    <n v="4075"/>
    <s v="Libby"/>
    <s v="Reeves"/>
    <s v="M"/>
    <s v="Plný"/>
    <d v="2005-05-05T00:00:00"/>
    <d v="2014-07-28T00:00:00"/>
    <x v="5"/>
    <n v="141"/>
    <n v="0"/>
    <d v="1952-05-17T00:00:00"/>
    <n v="13"/>
    <n v="33963"/>
    <n v="24"/>
    <x v="0"/>
    <d v="2007-05-31T00:00:00"/>
    <s v=""/>
    <x v="0"/>
    <n v="1"/>
  </r>
  <r>
    <n v="3921"/>
    <s v="Mariko"/>
    <s v="Ferguson"/>
    <s v="F"/>
    <s v="Plný"/>
    <d v="2005-05-05T00:00:00"/>
    <d v="2014-09-26T00:00:00"/>
    <x v="2"/>
    <n v="160"/>
    <n v="5"/>
    <d v="1984-06-10T00:00:00"/>
    <n v="12"/>
    <n v="20312"/>
    <n v="6"/>
    <x v="0"/>
    <d v="2005-11-30T00:00:00"/>
    <s v=""/>
    <x v="0"/>
    <n v="1"/>
  </r>
  <r>
    <n v="4151"/>
    <s v="Hayden"/>
    <s v="Berger"/>
    <s v="M"/>
    <s v="Brigáda"/>
    <d v="2005-05-05T00:00:00"/>
    <d v="2015-02-28T00:00:00"/>
    <x v="3"/>
    <n v="156"/>
    <n v="2"/>
    <d v="1951-10-19T00:00:00"/>
    <n v="12"/>
    <n v="24872"/>
    <n v="24"/>
    <x v="0"/>
    <d v="2007-05-31T00:00:00"/>
    <s v=""/>
    <x v="0"/>
    <n v="1"/>
  </r>
  <r>
    <n v="3309"/>
    <s v="Katelyn"/>
    <s v="Carey"/>
    <s v="M"/>
    <s v="Plný"/>
    <d v="2005-05-05T00:00:00"/>
    <d v="2017-05-21T00:00:00"/>
    <x v="1"/>
    <n v="129"/>
    <n v="5"/>
    <d v="1956-03-21T00:00:00"/>
    <n v="14"/>
    <n v="30646"/>
    <n v="6"/>
    <x v="0"/>
    <d v="2005-11-30T00:00:00"/>
    <s v=""/>
    <x v="0"/>
    <n v="1"/>
  </r>
  <r>
    <n v="3425"/>
    <s v="Wynne"/>
    <s v="Mcleod"/>
    <s v="M"/>
    <s v="Poloviční"/>
    <d v="2005-05-05T00:00:00"/>
    <d v="2018-04-14T00:00:00"/>
    <x v="5"/>
    <n v="125"/>
    <n v="4"/>
    <d v="1977-12-21T00:00:00"/>
    <n v="12"/>
    <n v="22759"/>
    <n v="24"/>
    <x v="1"/>
    <d v="2007-05-31T00:00:00"/>
    <s v="N"/>
    <x v="0"/>
    <n v="1"/>
  </r>
  <r>
    <n v="3489"/>
    <s v="Carlos"/>
    <s v="Ward"/>
    <s v="M"/>
    <s v="Plný"/>
    <d v="2005-05-05T00:00:00"/>
    <d v="2018-10-09T00:00:00"/>
    <x v="0"/>
    <n v="112"/>
    <n v="2"/>
    <d v="1995-05-10T00:00:00"/>
    <n v="12"/>
    <n v="18463"/>
    <n v="12"/>
    <x v="1"/>
    <d v="2006-05-31T00:00:00"/>
    <s v="N"/>
    <x v="0"/>
    <n v="1"/>
  </r>
  <r>
    <n v="3496"/>
    <s v="Gwendolyn"/>
    <s v="Fowler"/>
    <s v="M"/>
    <s v="Brigáda"/>
    <d v="2005-05-05T00:00:00"/>
    <d v="2016-01-28T00:00:00"/>
    <x v="2"/>
    <n v="107"/>
    <n v="1"/>
    <d v="1978-05-19T00:00:00"/>
    <n v="12"/>
    <n v="19878"/>
    <n v="12"/>
    <x v="0"/>
    <d v="2006-05-31T00:00:00"/>
    <s v=""/>
    <x v="0"/>
    <n v="1"/>
  </r>
  <r>
    <n v="3527"/>
    <s v="Savannah"/>
    <s v="Vance"/>
    <s v="M"/>
    <s v="Poloviční"/>
    <d v="2005-05-05T00:00:00"/>
    <d v="2016-03-08T00:00:00"/>
    <x v="3"/>
    <n v="143"/>
    <n v="1"/>
    <d v="1997-04-08T00:00:00"/>
    <n v="12"/>
    <n v="23907"/>
    <n v="1"/>
    <x v="0"/>
    <d v="2005-06-30T00:00:00"/>
    <s v=""/>
    <x v="0"/>
    <n v="1"/>
  </r>
  <r>
    <n v="3571"/>
    <s v="Hayden"/>
    <s v="Berger"/>
    <s v="M"/>
    <s v="Poloviční"/>
    <d v="2005-05-05T00:00:00"/>
    <d v="2017-08-01T00:00:00"/>
    <x v="5"/>
    <n v="105"/>
    <n v="3"/>
    <d v="1998-12-07T00:00:00"/>
    <n v="14"/>
    <n v="32889"/>
    <n v="24"/>
    <x v="0"/>
    <d v="2007-05-31T00:00:00"/>
    <s v=""/>
    <x v="0"/>
    <n v="1"/>
  </r>
  <r>
    <n v="3750"/>
    <s v="Trevor"/>
    <s v="Savage"/>
    <s v="M"/>
    <s v="Brigáda"/>
    <d v="2005-05-05T00:00:00"/>
    <d v="2016-02-28T00:00:00"/>
    <x v="3"/>
    <n v="158"/>
    <n v="0"/>
    <d v="1955-02-09T00:00:00"/>
    <n v="13"/>
    <n v="24414"/>
    <n v="1"/>
    <x v="0"/>
    <d v="2005-06-30T00:00:00"/>
    <s v=""/>
    <x v="0"/>
    <n v="1"/>
  </r>
  <r>
    <n v="3850"/>
    <s v="Rigel"/>
    <s v="Barr"/>
    <s v="M"/>
    <s v="Plný"/>
    <d v="2005-05-05T00:00:00"/>
    <d v="2018-01-01T00:00:00"/>
    <x v="1"/>
    <n v="156"/>
    <n v="2"/>
    <d v="1962-07-13T00:00:00"/>
    <n v="13"/>
    <n v="33683"/>
    <n v="12"/>
    <x v="1"/>
    <d v="2006-05-31T00:00:00"/>
    <s v="N"/>
    <x v="0"/>
    <n v="1"/>
  </r>
  <r>
    <n v="3869"/>
    <s v="Madaline"/>
    <s v="Hart"/>
    <s v="M"/>
    <s v="Poloviční"/>
    <d v="2005-05-05T00:00:00"/>
    <d v="2018-04-14T00:00:00"/>
    <x v="3"/>
    <n v="156"/>
    <n v="1"/>
    <d v="1989-04-12T00:00:00"/>
    <n v="14"/>
    <n v="28257"/>
    <n v="3"/>
    <x v="1"/>
    <d v="2005-08-31T00:00:00"/>
    <s v="N"/>
    <x v="0"/>
    <n v="1"/>
  </r>
  <r>
    <n v="3965"/>
    <s v="Plato"/>
    <s v="Morse"/>
    <s v="M"/>
    <s v="Plný"/>
    <d v="2005-05-05T00:00:00"/>
    <d v="2050-01-01T00:00:00"/>
    <x v="2"/>
    <n v="149"/>
    <n v="1"/>
    <d v="1965-07-21T00:00:00"/>
    <n v="11"/>
    <n v="17559"/>
    <n v="3"/>
    <x v="1"/>
    <d v="2005-08-31T00:00:00"/>
    <s v="N"/>
    <x v="0"/>
    <n v="1"/>
  </r>
  <r>
    <n v="3970"/>
    <s v="Francis"/>
    <s v="Andrews"/>
    <s v="M"/>
    <s v="Brigáda"/>
    <d v="2005-05-05T00:00:00"/>
    <d v="2050-01-01T00:00:00"/>
    <x v="0"/>
    <n v="136"/>
    <n v="0"/>
    <d v="1948-05-29T00:00:00"/>
    <n v="13"/>
    <n v="23526"/>
    <n v="3"/>
    <x v="1"/>
    <d v="2005-08-31T00:00:00"/>
    <s v="N"/>
    <x v="0"/>
    <n v="1"/>
  </r>
  <r>
    <n v="4025"/>
    <s v="Ingrid"/>
    <s v="Frederick"/>
    <s v="M"/>
    <s v="Brigáda"/>
    <d v="2005-05-05T00:00:00"/>
    <d v="2050-01-01T00:00:00"/>
    <x v="2"/>
    <n v="119"/>
    <n v="2"/>
    <d v="1997-06-25T00:00:00"/>
    <n v="12"/>
    <n v="22801"/>
    <n v="1"/>
    <x v="1"/>
    <d v="2005-06-30T00:00:00"/>
    <s v="N"/>
    <x v="0"/>
    <n v="1"/>
  </r>
  <r>
    <n v="4187"/>
    <s v="Patience"/>
    <s v="Ward"/>
    <s v="M"/>
    <s v="Poloviční"/>
    <d v="2005-05-05T00:00:00"/>
    <d v="2050-01-01T00:00:00"/>
    <x v="3"/>
    <n v="138"/>
    <n v="0"/>
    <d v="1991-12-23T00:00:00"/>
    <n v="12"/>
    <n v="19797"/>
    <n v="12"/>
    <x v="1"/>
    <d v="2006-05-31T00:00:00"/>
    <s v="N"/>
    <x v="0"/>
    <n v="1"/>
  </r>
  <r>
    <n v="4249"/>
    <s v="Avye"/>
    <s v="Christian"/>
    <s v="M"/>
    <s v="Plný"/>
    <d v="2005-05-05T00:00:00"/>
    <d v="2050-01-01T00:00:00"/>
    <x v="2"/>
    <n v="150"/>
    <n v="0"/>
    <d v="1973-12-24T00:00:00"/>
    <n v="14"/>
    <n v="34237"/>
    <n v="6"/>
    <x v="1"/>
    <d v="2005-11-30T00:00:00"/>
    <s v="N"/>
    <x v="0"/>
    <n v="1"/>
  </r>
  <r>
    <n v="4266"/>
    <s v="Kirby"/>
    <s v="Kidd"/>
    <s v="M"/>
    <s v="Brigáda"/>
    <d v="2005-05-05T00:00:00"/>
    <d v="2050-01-01T00:00:00"/>
    <x v="1"/>
    <n v="140"/>
    <n v="1"/>
    <d v="1970-12-11T00:00:00"/>
    <n v="13"/>
    <n v="31190"/>
    <n v="24"/>
    <x v="1"/>
    <d v="2007-05-31T00:00:00"/>
    <s v="N"/>
    <x v="0"/>
    <n v="1"/>
  </r>
  <r>
    <n v="4304"/>
    <s v="Hermione"/>
    <s v="Alvarez"/>
    <s v="M"/>
    <s v="Poloviční"/>
    <d v="2005-05-05T00:00:00"/>
    <d v="2050-01-01T00:00:00"/>
    <x v="0"/>
    <n v="124"/>
    <n v="1"/>
    <d v="1980-04-21T00:00:00"/>
    <n v="14"/>
    <n v="31507"/>
    <n v="3"/>
    <x v="1"/>
    <d v="2005-08-31T00:00:00"/>
    <s v="N"/>
    <x v="0"/>
    <n v="1"/>
  </r>
  <r>
    <n v="4331"/>
    <s v="Reagan"/>
    <s v="Holder"/>
    <s v="M"/>
    <s v="Brigáda"/>
    <d v="2005-05-05T00:00:00"/>
    <d v="2050-01-01T00:00:00"/>
    <x v="0"/>
    <n v="111"/>
    <n v="0"/>
    <d v="1957-06-27T00:00:00"/>
    <n v="14"/>
    <n v="36385"/>
    <n v="0"/>
    <x v="1"/>
    <d v="2005-05-31T00:00:00"/>
    <s v="N"/>
    <x v="0"/>
    <n v="1"/>
  </r>
  <r>
    <n v="4430"/>
    <s v="Amber"/>
    <s v="Sherman"/>
    <s v="M"/>
    <s v="Plný"/>
    <d v="2005-05-05T00:00:00"/>
    <d v="2050-01-01T00:00:00"/>
    <x v="0"/>
    <n v="108"/>
    <n v="4"/>
    <d v="1975-05-13T00:00:00"/>
    <n v="13"/>
    <n v="34270"/>
    <n v="12"/>
    <x v="1"/>
    <d v="2006-05-31T00:00:00"/>
    <s v="N"/>
    <x v="0"/>
    <n v="1"/>
  </r>
  <r>
    <n v="4691"/>
    <s v="Phillip"/>
    <s v="Houston"/>
    <s v="M"/>
    <s v="Brigáda"/>
    <d v="2005-05-05T00:00:00"/>
    <d v="2050-01-01T00:00:00"/>
    <x v="4"/>
    <n v="128"/>
    <n v="3"/>
    <d v="1963-11-23T00:00:00"/>
    <n v="15"/>
    <n v="40159"/>
    <n v="24"/>
    <x v="1"/>
    <d v="2007-05-31T00:00:00"/>
    <s v="N"/>
    <x v="0"/>
    <n v="1"/>
  </r>
  <r>
    <n v="6939"/>
    <s v="Melodie"/>
    <s v="Larson"/>
    <s v="M"/>
    <s v="Poloviční"/>
    <d v="2005-05-05T00:00:00"/>
    <d v="2050-01-01T00:00:00"/>
    <x v="0"/>
    <n v="122"/>
    <n v="0"/>
    <d v="1978-02-27T00:00:00"/>
    <n v="14"/>
    <n v="28527"/>
    <n v="3"/>
    <x v="1"/>
    <d v="2005-08-31T00:00:00"/>
    <s v="N"/>
    <x v="0"/>
    <n v="1"/>
  </r>
  <r>
    <n v="8952"/>
    <s v="Patience"/>
    <s v="Ward"/>
    <s v="M"/>
    <s v="Poloviční"/>
    <d v="2005-05-05T00:00:00"/>
    <d v="2050-01-01T00:00:00"/>
    <x v="3"/>
    <n v="149"/>
    <n v="0"/>
    <d v="1983-04-23T00:00:00"/>
    <n v="13"/>
    <n v="35293"/>
    <n v="24"/>
    <x v="1"/>
    <d v="2007-05-31T00:00:00"/>
    <s v="N"/>
    <x v="0"/>
    <n v="1"/>
  </r>
  <r>
    <n v="4019"/>
    <s v="Zachary"/>
    <s v="Mcdowell"/>
    <s v="M"/>
    <s v="Plný"/>
    <d v="2005-05-11T00:00:00"/>
    <d v="2014-04-14T00:00:00"/>
    <x v="0"/>
    <n v="125"/>
    <n v="3"/>
    <d v="1950-01-25T00:00:00"/>
    <n v="13"/>
    <n v="35417"/>
    <n v="0"/>
    <x v="0"/>
    <d v="2005-05-31T00:00:00"/>
    <s v=""/>
    <x v="0"/>
    <n v="1"/>
  </r>
  <r>
    <n v="3189"/>
    <s v="Madaline"/>
    <s v="Hart"/>
    <s v="M"/>
    <s v="Poloviční"/>
    <d v="2005-05-11T00:00:00"/>
    <d v="2017-02-08T00:00:00"/>
    <x v="3"/>
    <n v="101"/>
    <n v="0"/>
    <d v="1962-03-30T00:00:00"/>
    <n v="13"/>
    <n v="23006"/>
    <n v="3"/>
    <x v="0"/>
    <d v="2005-08-31T00:00:00"/>
    <s v=""/>
    <x v="0"/>
    <n v="1"/>
  </r>
  <r>
    <n v="3348"/>
    <s v="Benjamin"/>
    <s v="Daugherty"/>
    <s v="M"/>
    <s v="Plný"/>
    <d v="2005-05-11T00:00:00"/>
    <d v="2017-08-01T00:00:00"/>
    <x v="6"/>
    <n v="159"/>
    <n v="5"/>
    <d v="1963-01-26T00:00:00"/>
    <n v="11"/>
    <n v="21836"/>
    <n v="12"/>
    <x v="0"/>
    <d v="2006-05-31T00:00:00"/>
    <s v=""/>
    <x v="0"/>
    <n v="1"/>
  </r>
  <r>
    <n v="3617"/>
    <s v="Kibo"/>
    <s v="Kinney"/>
    <s v="M"/>
    <s v="Poloviční"/>
    <d v="2005-05-11T00:00:00"/>
    <d v="2018-04-14T00:00:00"/>
    <x v="0"/>
    <n v="160"/>
    <n v="1"/>
    <d v="1956-08-14T00:00:00"/>
    <n v="14"/>
    <n v="37371"/>
    <n v="3"/>
    <x v="1"/>
    <d v="2005-08-31T00:00:00"/>
    <s v="N"/>
    <x v="0"/>
    <n v="1"/>
  </r>
  <r>
    <n v="3806"/>
    <s v="Christine"/>
    <s v="Watson"/>
    <s v="F"/>
    <s v="Plný"/>
    <d v="2005-05-11T00:00:00"/>
    <d v="2017-03-03T00:00:00"/>
    <x v="4"/>
    <n v="115"/>
    <n v="0"/>
    <d v="1969-12-19T00:00:00"/>
    <n v="12"/>
    <n v="20611"/>
    <n v="24"/>
    <x v="0"/>
    <d v="2007-05-31T00:00:00"/>
    <s v=""/>
    <x v="0"/>
    <n v="1"/>
  </r>
  <r>
    <n v="3862"/>
    <s v="Buckminster"/>
    <s v="Dixon"/>
    <s v="M"/>
    <s v="Brigáda"/>
    <d v="2005-05-11T00:00:00"/>
    <d v="2018-03-21T00:00:00"/>
    <x v="8"/>
    <n v="139"/>
    <n v="4"/>
    <d v="1952-09-14T00:00:00"/>
    <n v="13"/>
    <n v="24048"/>
    <n v="3"/>
    <x v="1"/>
    <d v="2005-08-31T00:00:00"/>
    <s v="N"/>
    <x v="0"/>
    <n v="1"/>
  </r>
  <r>
    <n v="4067"/>
    <s v="Carlos"/>
    <s v="Ward"/>
    <s v="M"/>
    <s v="Plný"/>
    <d v="2005-05-11T00:00:00"/>
    <d v="2050-01-01T00:00:00"/>
    <x v="0"/>
    <n v="119"/>
    <n v="3"/>
    <d v="1959-11-08T00:00:00"/>
    <n v="14"/>
    <n v="37850"/>
    <n v="12"/>
    <x v="1"/>
    <d v="2006-05-31T00:00:00"/>
    <s v="N"/>
    <x v="0"/>
    <n v="1"/>
  </r>
  <r>
    <n v="4147"/>
    <s v="Inez"/>
    <s v="Bryan"/>
    <s v="M"/>
    <s v="Brigáda"/>
    <d v="2005-05-11T00:00:00"/>
    <d v="2050-01-01T00:00:00"/>
    <x v="1"/>
    <n v="113"/>
    <n v="2"/>
    <d v="1978-10-30T00:00:00"/>
    <n v="12"/>
    <n v="20420"/>
    <n v="1"/>
    <x v="1"/>
    <d v="2005-06-30T00:00:00"/>
    <s v="N"/>
    <x v="0"/>
    <n v="1"/>
  </r>
  <r>
    <n v="4160"/>
    <s v="Anne"/>
    <s v="Jordan"/>
    <s v="F"/>
    <s v="Poloviční"/>
    <d v="2005-05-11T00:00:00"/>
    <d v="2050-01-01T00:00:00"/>
    <x v="2"/>
    <n v="126"/>
    <n v="5"/>
    <d v="1961-02-13T00:00:00"/>
    <n v="12"/>
    <n v="26512"/>
    <n v="1"/>
    <x v="1"/>
    <d v="2005-06-30T00:00:00"/>
    <s v="N"/>
    <x v="0"/>
    <n v="1"/>
  </r>
  <r>
    <n v="4212"/>
    <s v="Tad"/>
    <s v="Hernandez"/>
    <s v="M"/>
    <s v="Poloviční"/>
    <d v="2005-05-11T00:00:00"/>
    <d v="2050-01-01T00:00:00"/>
    <x v="5"/>
    <n v="108"/>
    <n v="4"/>
    <d v="1963-03-25T00:00:00"/>
    <n v="14"/>
    <n v="33014"/>
    <n v="3"/>
    <x v="1"/>
    <d v="2005-08-31T00:00:00"/>
    <s v="N"/>
    <x v="0"/>
    <n v="1"/>
  </r>
  <r>
    <n v="4256"/>
    <s v="Demetria"/>
    <s v="Curtis"/>
    <s v="M"/>
    <s v="Plný"/>
    <d v="2005-05-11T00:00:00"/>
    <d v="2050-01-01T00:00:00"/>
    <x v="5"/>
    <n v="140"/>
    <n v="4"/>
    <d v="1980-11-01T00:00:00"/>
    <n v="12"/>
    <n v="18566"/>
    <n v="3"/>
    <x v="1"/>
    <d v="2005-08-31T00:00:00"/>
    <s v="N"/>
    <x v="0"/>
    <n v="1"/>
  </r>
  <r>
    <n v="4307"/>
    <s v="Justin"/>
    <s v="Kaufman"/>
    <s v="M"/>
    <s v="Plný"/>
    <d v="2005-05-11T00:00:00"/>
    <d v="2050-01-01T00:00:00"/>
    <x v="7"/>
    <n v="131"/>
    <n v="3"/>
    <d v="1996-08-26T00:00:00"/>
    <n v="13"/>
    <n v="27163"/>
    <n v="12"/>
    <x v="1"/>
    <d v="2006-05-31T00:00:00"/>
    <s v="N"/>
    <x v="0"/>
    <n v="1"/>
  </r>
  <r>
    <n v="4348"/>
    <s v="Sebastian"/>
    <s v="Hogan"/>
    <s v="F"/>
    <s v="Poloviční"/>
    <d v="2005-05-11T00:00:00"/>
    <d v="2050-01-01T00:00:00"/>
    <x v="2"/>
    <n v="119"/>
    <n v="0"/>
    <d v="1965-01-27T00:00:00"/>
    <n v="12"/>
    <n v="20516"/>
    <n v="3"/>
    <x v="1"/>
    <d v="2005-08-31T00:00:00"/>
    <s v="N"/>
    <x v="0"/>
    <n v="1"/>
  </r>
  <r>
    <n v="4615"/>
    <s v="Jin"/>
    <s v="Aguilar"/>
    <s v="F"/>
    <s v="Poloviční"/>
    <d v="2005-05-11T00:00:00"/>
    <d v="2050-01-01T00:00:00"/>
    <x v="0"/>
    <n v="128"/>
    <n v="0"/>
    <d v="1998-03-01T00:00:00"/>
    <n v="13"/>
    <n v="25019"/>
    <n v="3"/>
    <x v="1"/>
    <d v="2005-08-31T00:00:00"/>
    <s v="N"/>
    <x v="0"/>
    <n v="1"/>
  </r>
  <r>
    <n v="3867"/>
    <s v="Jenna"/>
    <s v="Atkins"/>
    <s v="M"/>
    <s v="Plný"/>
    <d v="2005-06-01T00:00:00"/>
    <d v="2018-04-14T00:00:00"/>
    <x v="0"/>
    <n v="102"/>
    <n v="1"/>
    <d v="1964-01-04T00:00:00"/>
    <n v="13"/>
    <n v="32276"/>
    <n v="3"/>
    <x v="1"/>
    <d v="2005-09-30T00:00:00"/>
    <s v="N"/>
    <x v="0"/>
    <n v="1"/>
  </r>
  <r>
    <n v="4113"/>
    <s v="Griffith"/>
    <s v="Giles"/>
    <s v="F"/>
    <s v="Poloviční"/>
    <d v="2005-06-01T00:00:00"/>
    <d v="2050-01-01T00:00:00"/>
    <x v="2"/>
    <n v="117"/>
    <n v="3"/>
    <d v="1949-01-06T00:00:00"/>
    <n v="12"/>
    <n v="19074"/>
    <n v="3"/>
    <x v="1"/>
    <d v="2005-09-30T00:00:00"/>
    <s v="N"/>
    <x v="0"/>
    <n v="1"/>
  </r>
  <r>
    <n v="4232"/>
    <s v="Melyssa"/>
    <s v="Yang"/>
    <s v="M"/>
    <s v="Poloviční"/>
    <d v="2005-06-01T00:00:00"/>
    <d v="2050-01-01T00:00:00"/>
    <x v="5"/>
    <n v="118"/>
    <n v="0"/>
    <d v="1985-08-20T00:00:00"/>
    <n v="14"/>
    <n v="32171"/>
    <n v="3"/>
    <x v="1"/>
    <d v="2005-09-30T00:00:00"/>
    <s v="N"/>
    <x v="0"/>
    <n v="1"/>
  </r>
  <r>
    <n v="4452"/>
    <s v="Barrett"/>
    <s v="Castro"/>
    <s v="M"/>
    <s v="Brigáda"/>
    <d v="2005-06-01T00:00:00"/>
    <d v="2050-01-01T00:00:00"/>
    <x v="0"/>
    <n v="155"/>
    <n v="3"/>
    <d v="1946-06-20T00:00:00"/>
    <n v="14"/>
    <n v="31654"/>
    <n v="0"/>
    <x v="1"/>
    <d v="2005-06-30T00:00:00"/>
    <s v="N"/>
    <x v="0"/>
    <n v="1"/>
  </r>
  <r>
    <n v="4499"/>
    <s v="Seth"/>
    <s v="Hudson"/>
    <s v="M"/>
    <s v="Brigáda"/>
    <d v="2005-06-01T00:00:00"/>
    <d v="2050-01-01T00:00:00"/>
    <x v="7"/>
    <n v="100"/>
    <n v="5"/>
    <d v="1990-01-11T00:00:00"/>
    <n v="13"/>
    <n v="34666"/>
    <n v="3"/>
    <x v="1"/>
    <d v="2005-09-30T00:00:00"/>
    <s v="N"/>
    <x v="0"/>
    <n v="1"/>
  </r>
  <r>
    <n v="4537"/>
    <s v="Aileen"/>
    <s v="Rowe"/>
    <s v="M"/>
    <s v="Brigáda"/>
    <d v="2005-06-01T00:00:00"/>
    <d v="2050-01-01T00:00:00"/>
    <x v="5"/>
    <n v="133"/>
    <n v="2"/>
    <d v="1962-08-27T00:00:00"/>
    <n v="13"/>
    <n v="29433"/>
    <n v="3"/>
    <x v="1"/>
    <d v="2005-09-30T00:00:00"/>
    <s v="N"/>
    <x v="0"/>
    <n v="1"/>
  </r>
  <r>
    <n v="4539"/>
    <s v="Justine"/>
    <s v="Witt"/>
    <s v="M"/>
    <s v="Plný"/>
    <d v="2005-06-01T00:00:00"/>
    <d v="2050-01-01T00:00:00"/>
    <x v="0"/>
    <n v="134"/>
    <n v="0"/>
    <d v="1973-06-03T00:00:00"/>
    <n v="13"/>
    <n v="36824"/>
    <n v="1"/>
    <x v="1"/>
    <d v="2005-07-31T00:00:00"/>
    <s v="N"/>
    <x v="0"/>
    <n v="1"/>
  </r>
  <r>
    <n v="4618"/>
    <s v="Acton"/>
    <s v="Hodges"/>
    <s v="M"/>
    <s v="Brigáda"/>
    <d v="2005-06-01T00:00:00"/>
    <d v="2050-01-01T00:00:00"/>
    <x v="2"/>
    <n v="127"/>
    <n v="5"/>
    <d v="1989-11-13T00:00:00"/>
    <n v="14"/>
    <n v="34448"/>
    <n v="3"/>
    <x v="1"/>
    <d v="2005-09-30T00:00:00"/>
    <s v="N"/>
    <x v="0"/>
    <n v="1"/>
  </r>
  <r>
    <n v="4729"/>
    <s v="Laith"/>
    <s v="Weeks"/>
    <s v="F"/>
    <s v="Brigáda"/>
    <d v="2005-06-01T00:00:00"/>
    <d v="2050-01-01T00:00:00"/>
    <x v="1"/>
    <n v="105"/>
    <n v="4"/>
    <d v="1971-07-03T00:00:00"/>
    <n v="13"/>
    <n v="31316"/>
    <n v="12"/>
    <x v="1"/>
    <d v="2006-06-30T00:00:00"/>
    <s v="N"/>
    <x v="0"/>
    <n v="1"/>
  </r>
  <r>
    <n v="4774"/>
    <s v="Joelle"/>
    <s v="Stark"/>
    <s v="F"/>
    <s v="Poloviční"/>
    <d v="2005-06-01T00:00:00"/>
    <d v="2050-01-01T00:00:00"/>
    <x v="5"/>
    <n v="101"/>
    <n v="5"/>
    <d v="1969-06-18T00:00:00"/>
    <n v="15"/>
    <n v="49375"/>
    <n v="3"/>
    <x v="1"/>
    <d v="2005-09-30T00:00:00"/>
    <s v="N"/>
    <x v="0"/>
    <n v="1"/>
  </r>
  <r>
    <n v="5447"/>
    <s v="Phillip"/>
    <s v="Houston"/>
    <s v="M"/>
    <s v="Plný"/>
    <d v="2005-06-01T00:00:00"/>
    <d v="2050-01-01T00:00:00"/>
    <x v="4"/>
    <n v="128"/>
    <n v="0"/>
    <d v="1969-11-06T00:00:00"/>
    <n v="12"/>
    <n v="22356"/>
    <n v="3"/>
    <x v="1"/>
    <d v="2005-09-30T00:00:00"/>
    <s v="N"/>
    <x v="0"/>
    <n v="1"/>
  </r>
  <r>
    <n v="10836"/>
    <s v="Bell"/>
    <s v="Owen"/>
    <s v="F"/>
    <s v="Plný"/>
    <d v="2005-06-01T00:00:00"/>
    <d v="2050-01-01T00:00:00"/>
    <x v="1"/>
    <n v="133"/>
    <n v="0"/>
    <d v="1981-04-26T00:00:00"/>
    <n v="13"/>
    <n v="22710"/>
    <n v="12"/>
    <x v="1"/>
    <d v="2006-06-30T00:00:00"/>
    <s v="N"/>
    <x v="0"/>
    <n v="1"/>
  </r>
  <r>
    <n v="13122"/>
    <s v="Alexander"/>
    <s v="Cooper"/>
    <s v="M"/>
    <s v="Poloviční"/>
    <d v="2005-06-01T00:00:00"/>
    <d v="2050-01-01T00:00:00"/>
    <x v="0"/>
    <n v="138"/>
    <n v="1"/>
    <d v="1957-03-31T00:00:00"/>
    <n v="13"/>
    <n v="31861"/>
    <n v="0"/>
    <x v="1"/>
    <d v="2005-06-30T00:00:00"/>
    <s v="N"/>
    <x v="0"/>
    <n v="1"/>
  </r>
  <r>
    <n v="3662"/>
    <s v="Laith"/>
    <s v="Weeks"/>
    <s v="M"/>
    <s v="Poloviční"/>
    <d v="2005-06-07T00:00:00"/>
    <d v="2018-07-07T00:00:00"/>
    <x v="7"/>
    <n v="105"/>
    <n v="1"/>
    <d v="1982-02-23T00:00:00"/>
    <n v="15"/>
    <n v="40807"/>
    <n v="12"/>
    <x v="1"/>
    <d v="2006-06-30T00:00:00"/>
    <s v="N"/>
    <x v="0"/>
    <n v="1"/>
  </r>
  <r>
    <n v="4043"/>
    <s v="Darius"/>
    <s v="Wiley"/>
    <s v="M"/>
    <s v="Poloviční"/>
    <d v="2005-06-07T00:00:00"/>
    <d v="2050-01-01T00:00:00"/>
    <x v="2"/>
    <n v="156"/>
    <n v="0"/>
    <d v="1965-08-20T00:00:00"/>
    <n v="15"/>
    <n v="65945"/>
    <n v="3"/>
    <x v="1"/>
    <d v="2005-09-30T00:00:00"/>
    <s v="N"/>
    <x v="0"/>
    <n v="1"/>
  </r>
  <r>
    <n v="4049"/>
    <s v="Oprah"/>
    <s v="Green"/>
    <s v="M"/>
    <s v="Poloviční"/>
    <d v="2005-06-07T00:00:00"/>
    <d v="2050-01-01T00:00:00"/>
    <x v="3"/>
    <n v="134"/>
    <n v="3"/>
    <d v="1953-12-09T00:00:00"/>
    <n v="11"/>
    <n v="21112"/>
    <n v="6"/>
    <x v="1"/>
    <d v="2005-12-31T00:00:00"/>
    <s v="N"/>
    <x v="0"/>
    <n v="1"/>
  </r>
  <r>
    <n v="4272"/>
    <s v="Natalie"/>
    <s v="Levine"/>
    <s v="M"/>
    <s v="Brigáda"/>
    <d v="2005-06-07T00:00:00"/>
    <d v="2050-01-01T00:00:00"/>
    <x v="2"/>
    <n v="111"/>
    <n v="3"/>
    <d v="1997-08-05T00:00:00"/>
    <n v="13"/>
    <n v="26805"/>
    <n v="6"/>
    <x v="1"/>
    <d v="2005-12-31T00:00:00"/>
    <s v="N"/>
    <x v="0"/>
    <n v="1"/>
  </r>
  <r>
    <n v="4397"/>
    <s v="Garth"/>
    <s v="Guy"/>
    <s v="M"/>
    <s v="Plný"/>
    <d v="2005-06-07T00:00:00"/>
    <d v="2050-01-01T00:00:00"/>
    <x v="5"/>
    <n v="144"/>
    <n v="3"/>
    <d v="1990-05-07T00:00:00"/>
    <n v="12"/>
    <n v="23925"/>
    <n v="24"/>
    <x v="1"/>
    <d v="2007-06-30T00:00:00"/>
    <s v="N"/>
    <x v="0"/>
    <n v="1"/>
  </r>
  <r>
    <n v="4464"/>
    <s v="Leroy"/>
    <s v="Dunn"/>
    <s v="M"/>
    <s v="Poloviční"/>
    <d v="2005-06-07T00:00:00"/>
    <d v="2050-01-01T00:00:00"/>
    <x v="3"/>
    <n v="124"/>
    <n v="3"/>
    <d v="1956-08-25T00:00:00"/>
    <n v="15"/>
    <n v="53515"/>
    <n v="12"/>
    <x v="1"/>
    <d v="2006-06-30T00:00:00"/>
    <s v="N"/>
    <x v="0"/>
    <n v="1"/>
  </r>
  <r>
    <n v="4471"/>
    <s v="Plato"/>
    <s v="Morse"/>
    <s v="M"/>
    <s v="Poloviční"/>
    <d v="2005-06-07T00:00:00"/>
    <d v="2050-01-01T00:00:00"/>
    <x v="0"/>
    <n v="101"/>
    <n v="2"/>
    <d v="1975-09-01T00:00:00"/>
    <n v="14"/>
    <n v="34361"/>
    <n v="3"/>
    <x v="1"/>
    <d v="2005-09-30T00:00:00"/>
    <s v="N"/>
    <x v="0"/>
    <n v="1"/>
  </r>
  <r>
    <n v="4489"/>
    <s v="Aphrodite"/>
    <s v="Kirby"/>
    <s v="M"/>
    <s v="Plný"/>
    <d v="2005-06-07T00:00:00"/>
    <d v="2050-01-01T00:00:00"/>
    <x v="3"/>
    <n v="111"/>
    <n v="3"/>
    <d v="1976-01-31T00:00:00"/>
    <n v="13"/>
    <n v="35859"/>
    <n v="24"/>
    <x v="1"/>
    <d v="2007-06-30T00:00:00"/>
    <s v="N"/>
    <x v="0"/>
    <n v="1"/>
  </r>
  <r>
    <n v="4505"/>
    <s v="Herrod"/>
    <s v="Douglas"/>
    <s v="M"/>
    <s v="Poloviční"/>
    <d v="2005-06-07T00:00:00"/>
    <d v="2050-01-01T00:00:00"/>
    <x v="2"/>
    <n v="142"/>
    <n v="0"/>
    <d v="1988-09-21T00:00:00"/>
    <n v="12"/>
    <n v="26019"/>
    <n v="12"/>
    <x v="1"/>
    <d v="2006-06-30T00:00:00"/>
    <s v="N"/>
    <x v="0"/>
    <n v="1"/>
  </r>
  <r>
    <n v="4611"/>
    <s v="Oprah"/>
    <s v="Green"/>
    <s v="M"/>
    <s v="Poloviční"/>
    <d v="2005-06-07T00:00:00"/>
    <d v="2050-01-01T00:00:00"/>
    <x v="3"/>
    <n v="108"/>
    <n v="0"/>
    <d v="1962-11-24T00:00:00"/>
    <n v="14"/>
    <n v="34625"/>
    <n v="1"/>
    <x v="1"/>
    <d v="2005-07-31T00:00:00"/>
    <s v="N"/>
    <x v="0"/>
    <n v="1"/>
  </r>
  <r>
    <n v="4802"/>
    <s v="Caleb"/>
    <s v="Reid"/>
    <s v="M"/>
    <s v="Plný"/>
    <d v="2005-06-07T00:00:00"/>
    <d v="2050-01-01T00:00:00"/>
    <x v="1"/>
    <n v="136"/>
    <n v="1"/>
    <d v="1989-11-16T00:00:00"/>
    <n v="13"/>
    <n v="28533"/>
    <n v="12"/>
    <x v="1"/>
    <d v="2006-06-30T00:00:00"/>
    <s v="N"/>
    <x v="0"/>
    <n v="1"/>
  </r>
  <r>
    <n v="4809"/>
    <s v="Veda"/>
    <s v="Meyer"/>
    <s v="F"/>
    <s v="Poloviční"/>
    <d v="2005-06-13T00:00:00"/>
    <d v="2013-07-23T00:00:00"/>
    <x v="5"/>
    <n v="122"/>
    <n v="4"/>
    <d v="1973-07-29T00:00:00"/>
    <n v="12"/>
    <n v="21835"/>
    <n v="6"/>
    <x v="0"/>
    <d v="2005-12-31T00:00:00"/>
    <s v=""/>
    <x v="0"/>
    <n v="1"/>
  </r>
  <r>
    <n v="3823"/>
    <s v="Ian"/>
    <s v="Perry"/>
    <s v="F"/>
    <s v="Poloviční"/>
    <d v="2005-06-13T00:00:00"/>
    <d v="2017-04-04T00:00:00"/>
    <x v="0"/>
    <n v="115"/>
    <n v="4"/>
    <d v="1966-10-31T00:00:00"/>
    <n v="12"/>
    <n v="21317"/>
    <n v="3"/>
    <x v="0"/>
    <d v="2005-09-30T00:00:00"/>
    <s v=""/>
    <x v="0"/>
    <n v="1"/>
  </r>
  <r>
    <n v="4042"/>
    <s v="Cody"/>
    <s v="Beard"/>
    <s v="M"/>
    <s v="Brigáda"/>
    <d v="2005-06-13T00:00:00"/>
    <d v="2050-01-01T00:00:00"/>
    <x v="1"/>
    <n v="131"/>
    <n v="0"/>
    <d v="1947-07-03T00:00:00"/>
    <n v="15"/>
    <n v="40968"/>
    <n v="24"/>
    <x v="1"/>
    <d v="2007-06-30T00:00:00"/>
    <s v="N"/>
    <x v="0"/>
    <n v="1"/>
  </r>
  <r>
    <n v="4062"/>
    <s v="Tyler"/>
    <s v="Rios"/>
    <s v="F"/>
    <s v="Plný"/>
    <d v="2005-06-13T00:00:00"/>
    <d v="2050-01-01T00:00:00"/>
    <x v="3"/>
    <n v="108"/>
    <n v="5"/>
    <d v="1952-01-28T00:00:00"/>
    <n v="12"/>
    <n v="25612"/>
    <n v="12"/>
    <x v="1"/>
    <d v="2006-06-30T00:00:00"/>
    <s v="N"/>
    <x v="0"/>
    <n v="1"/>
  </r>
  <r>
    <n v="4069"/>
    <s v="Caleb"/>
    <s v="Reid"/>
    <s v="M"/>
    <s v="Plný"/>
    <d v="2005-06-13T00:00:00"/>
    <d v="2050-01-01T00:00:00"/>
    <x v="1"/>
    <n v="127"/>
    <n v="1"/>
    <d v="1975-09-16T00:00:00"/>
    <n v="12"/>
    <n v="26832"/>
    <n v="24"/>
    <x v="1"/>
    <d v="2007-06-30T00:00:00"/>
    <s v="N"/>
    <x v="0"/>
    <n v="1"/>
  </r>
  <r>
    <n v="4162"/>
    <s v="Garth"/>
    <s v="Guy"/>
    <s v="M"/>
    <s v="Brigáda"/>
    <d v="2005-06-13T00:00:00"/>
    <d v="2050-01-01T00:00:00"/>
    <x v="0"/>
    <n v="140"/>
    <n v="2"/>
    <d v="1990-08-10T00:00:00"/>
    <n v="12"/>
    <n v="26226"/>
    <n v="0"/>
    <x v="1"/>
    <d v="2005-06-30T00:00:00"/>
    <s v="N"/>
    <x v="0"/>
    <n v="1"/>
  </r>
  <r>
    <n v="4309"/>
    <s v="Amity"/>
    <s v="Barrett"/>
    <s v="M"/>
    <s v="Poloviční"/>
    <d v="2005-06-13T00:00:00"/>
    <d v="2050-01-01T00:00:00"/>
    <x v="5"/>
    <n v="155"/>
    <n v="5"/>
    <d v="1955-03-30T00:00:00"/>
    <n v="14"/>
    <n v="40559"/>
    <n v="24"/>
    <x v="1"/>
    <d v="2007-06-30T00:00:00"/>
    <s v="N"/>
    <x v="0"/>
    <n v="1"/>
  </r>
  <r>
    <n v="4319"/>
    <s v="Kiayada"/>
    <s v="Bentley"/>
    <s v="M"/>
    <s v="Poloviční"/>
    <d v="2005-06-13T00:00:00"/>
    <d v="2050-01-01T00:00:00"/>
    <x v="0"/>
    <n v="128"/>
    <n v="5"/>
    <d v="1986-10-26T00:00:00"/>
    <n v="14"/>
    <n v="30950"/>
    <n v="3"/>
    <x v="1"/>
    <d v="2005-09-30T00:00:00"/>
    <s v="N"/>
    <x v="0"/>
    <n v="1"/>
  </r>
  <r>
    <n v="4326"/>
    <s v="Clio"/>
    <s v="Henderson"/>
    <s v="M"/>
    <s v="Brigáda"/>
    <d v="2005-06-13T00:00:00"/>
    <d v="2050-01-01T00:00:00"/>
    <x v="5"/>
    <n v="120"/>
    <n v="1"/>
    <d v="1995-05-27T00:00:00"/>
    <n v="15"/>
    <n v="54414"/>
    <n v="24"/>
    <x v="1"/>
    <d v="2007-06-30T00:00:00"/>
    <s v="N"/>
    <x v="0"/>
    <n v="1"/>
  </r>
  <r>
    <n v="4368"/>
    <s v="Ramona"/>
    <s v="Holland"/>
    <s v="F"/>
    <s v="Plný"/>
    <d v="2005-06-13T00:00:00"/>
    <d v="2050-01-01T00:00:00"/>
    <x v="1"/>
    <n v="146"/>
    <n v="2"/>
    <d v="1983-05-14T00:00:00"/>
    <n v="12"/>
    <n v="26150"/>
    <n v="24"/>
    <x v="1"/>
    <d v="2007-06-30T00:00:00"/>
    <s v="N"/>
    <x v="0"/>
    <n v="1"/>
  </r>
  <r>
    <n v="4398"/>
    <s v="Boris"/>
    <s v="Whitfield"/>
    <s v="F"/>
    <s v="Brigáda"/>
    <d v="2005-06-13T00:00:00"/>
    <d v="2050-01-01T00:00:00"/>
    <x v="1"/>
    <n v="124"/>
    <n v="1"/>
    <d v="1951-09-28T00:00:00"/>
    <n v="12"/>
    <n v="26235"/>
    <n v="3"/>
    <x v="1"/>
    <d v="2005-09-30T00:00:00"/>
    <s v="N"/>
    <x v="0"/>
    <n v="1"/>
  </r>
  <r>
    <n v="4450"/>
    <s v="Tad"/>
    <s v="Hernandez"/>
    <s v="F"/>
    <s v="Poloviční"/>
    <d v="2005-06-13T00:00:00"/>
    <d v="2050-01-01T00:00:00"/>
    <x v="3"/>
    <n v="105"/>
    <n v="2"/>
    <d v="1977-08-12T00:00:00"/>
    <n v="13"/>
    <n v="35503"/>
    <n v="6"/>
    <x v="1"/>
    <d v="2005-12-31T00:00:00"/>
    <s v="N"/>
    <x v="0"/>
    <n v="1"/>
  </r>
  <r>
    <n v="4451"/>
    <s v="Darrel"/>
    <s v="Short"/>
    <s v="M"/>
    <s v="Brigáda"/>
    <d v="2005-06-13T00:00:00"/>
    <d v="2050-01-01T00:00:00"/>
    <x v="8"/>
    <n v="133"/>
    <n v="5"/>
    <d v="1968-09-27T00:00:00"/>
    <n v="13"/>
    <n v="28866"/>
    <n v="12"/>
    <x v="1"/>
    <d v="2006-06-30T00:00:00"/>
    <s v="N"/>
    <x v="0"/>
    <n v="1"/>
  </r>
  <r>
    <n v="4470"/>
    <s v="Jenna"/>
    <s v="Atkins"/>
    <s v="M"/>
    <s v="Poloviční"/>
    <d v="2005-06-13T00:00:00"/>
    <d v="2050-01-01T00:00:00"/>
    <x v="4"/>
    <n v="146"/>
    <n v="2"/>
    <d v="1956-01-09T00:00:00"/>
    <n v="15"/>
    <n v="46453"/>
    <n v="12"/>
    <x v="1"/>
    <d v="2006-06-30T00:00:00"/>
    <s v="N"/>
    <x v="0"/>
    <n v="1"/>
  </r>
  <r>
    <n v="4487"/>
    <s v="Samuel"/>
    <s v="Salinas"/>
    <s v="M"/>
    <s v="Poloviční"/>
    <d v="2005-06-13T00:00:00"/>
    <d v="2050-01-01T00:00:00"/>
    <x v="0"/>
    <n v="112"/>
    <n v="2"/>
    <d v="1976-06-10T00:00:00"/>
    <n v="14"/>
    <n v="31696"/>
    <n v="3"/>
    <x v="1"/>
    <d v="2005-09-30T00:00:00"/>
    <s v="N"/>
    <x v="0"/>
    <n v="1"/>
  </r>
  <r>
    <n v="4503"/>
    <s v="Darius"/>
    <s v="Hernandez"/>
    <s v="F"/>
    <s v="Plný"/>
    <d v="2005-06-13T00:00:00"/>
    <d v="2050-01-01T00:00:00"/>
    <x v="8"/>
    <n v="141"/>
    <n v="0"/>
    <d v="1990-01-09T00:00:00"/>
    <n v="14"/>
    <n v="32299"/>
    <n v="12"/>
    <x v="1"/>
    <d v="2006-06-30T00:00:00"/>
    <s v="N"/>
    <x v="0"/>
    <n v="1"/>
  </r>
  <r>
    <n v="4564"/>
    <s v="Zeus"/>
    <s v="Sweet"/>
    <s v="M"/>
    <s v="Plný"/>
    <d v="2005-06-13T00:00:00"/>
    <d v="2050-01-01T00:00:00"/>
    <x v="5"/>
    <n v="136"/>
    <n v="4"/>
    <d v="1974-05-12T00:00:00"/>
    <n v="15"/>
    <n v="58220"/>
    <n v="6"/>
    <x v="1"/>
    <d v="2005-12-31T00:00:00"/>
    <s v="N"/>
    <x v="0"/>
    <n v="1"/>
  </r>
  <r>
    <n v="4623"/>
    <s v="Buckminster"/>
    <s v="Dixon"/>
    <s v="F"/>
    <s v="Brigáda"/>
    <d v="2005-06-13T00:00:00"/>
    <d v="2050-01-01T00:00:00"/>
    <x v="3"/>
    <n v="128"/>
    <n v="0"/>
    <d v="1985-01-24T00:00:00"/>
    <n v="12"/>
    <n v="25192"/>
    <n v="6"/>
    <x v="1"/>
    <d v="2005-12-31T00:00:00"/>
    <s v="N"/>
    <x v="0"/>
    <n v="1"/>
  </r>
  <r>
    <n v="6028"/>
    <s v="Carlos"/>
    <s v="Ward"/>
    <s v="M"/>
    <s v="Plný"/>
    <d v="2005-06-13T00:00:00"/>
    <d v="2050-01-01T00:00:00"/>
    <x v="2"/>
    <n v="126"/>
    <n v="4"/>
    <d v="1982-07-20T00:00:00"/>
    <n v="12"/>
    <n v="24443"/>
    <n v="24"/>
    <x v="1"/>
    <d v="2007-06-30T00:00:00"/>
    <s v="N"/>
    <x v="0"/>
    <n v="1"/>
  </r>
  <r>
    <n v="7491"/>
    <s v="Rahim"/>
    <s v="Browning"/>
    <s v="M"/>
    <s v="Brigáda"/>
    <d v="2005-06-13T00:00:00"/>
    <d v="2050-01-01T00:00:00"/>
    <x v="6"/>
    <n v="130"/>
    <n v="0"/>
    <d v="1956-05-09T00:00:00"/>
    <n v="13"/>
    <n v="22541"/>
    <n v="12"/>
    <x v="1"/>
    <d v="2006-06-30T00:00:00"/>
    <s v="N"/>
    <x v="0"/>
    <n v="1"/>
  </r>
  <r>
    <n v="4821"/>
    <s v="Cameron"/>
    <s v="Bean"/>
    <s v="M"/>
    <s v="Poloviční"/>
    <d v="2005-07-07T00:00:00"/>
    <d v="2013-05-14T00:00:00"/>
    <x v="5"/>
    <n v="146"/>
    <n v="5"/>
    <d v="1947-08-31T00:00:00"/>
    <n v="14"/>
    <n v="27882"/>
    <n v="12"/>
    <x v="0"/>
    <d v="2006-07-31T00:00:00"/>
    <s v=""/>
    <x v="0"/>
    <n v="1"/>
  </r>
  <r>
    <n v="3903"/>
    <s v="Maxine"/>
    <s v="Chavez"/>
    <s v="F"/>
    <s v="Brigáda"/>
    <d v="2005-07-07T00:00:00"/>
    <d v="2018-09-08T00:00:00"/>
    <x v="6"/>
    <n v="151"/>
    <n v="0"/>
    <d v="1958-12-09T00:00:00"/>
    <n v="12"/>
    <n v="23979"/>
    <n v="3"/>
    <x v="1"/>
    <d v="2005-10-31T00:00:00"/>
    <s v="N"/>
    <x v="0"/>
    <n v="1"/>
  </r>
  <r>
    <n v="4029"/>
    <s v="Burke"/>
    <s v="Hyde"/>
    <s v="M"/>
    <s v="Brigáda"/>
    <d v="2005-07-07T00:00:00"/>
    <d v="2050-01-01T00:00:00"/>
    <x v="3"/>
    <n v="111"/>
    <n v="3"/>
    <d v="1959-04-10T00:00:00"/>
    <n v="13"/>
    <n v="36475"/>
    <n v="12"/>
    <x v="1"/>
    <d v="2006-07-31T00:00:00"/>
    <s v="N"/>
    <x v="0"/>
    <n v="1"/>
  </r>
  <r>
    <n v="4555"/>
    <s v="Madaline"/>
    <s v="Hart"/>
    <s v="F"/>
    <s v="Poloviční"/>
    <d v="2005-07-07T00:00:00"/>
    <d v="2050-01-01T00:00:00"/>
    <x v="1"/>
    <n v="152"/>
    <n v="0"/>
    <d v="1952-10-23T00:00:00"/>
    <n v="15"/>
    <n v="45154"/>
    <n v="12"/>
    <x v="1"/>
    <d v="2006-07-31T00:00:00"/>
    <s v="N"/>
    <x v="0"/>
    <n v="1"/>
  </r>
  <r>
    <n v="4721"/>
    <s v="Vance"/>
    <s v="Alston"/>
    <s v="M"/>
    <s v="Plný"/>
    <d v="2005-07-07T00:00:00"/>
    <d v="2050-01-01T00:00:00"/>
    <x v="0"/>
    <n v="148"/>
    <n v="5"/>
    <d v="1984-02-01T00:00:00"/>
    <n v="12"/>
    <n v="20636"/>
    <n v="3"/>
    <x v="1"/>
    <d v="2005-10-31T00:00:00"/>
    <s v="N"/>
    <x v="0"/>
    <n v="1"/>
  </r>
  <r>
    <n v="4752"/>
    <s v="Anne"/>
    <s v="Merritt"/>
    <s v="M"/>
    <s v="Plný"/>
    <d v="2005-07-07T00:00:00"/>
    <d v="2050-01-01T00:00:00"/>
    <x v="7"/>
    <n v="157"/>
    <n v="5"/>
    <d v="1973-10-24T00:00:00"/>
    <n v="13"/>
    <n v="23929"/>
    <n v="3"/>
    <x v="1"/>
    <d v="2005-10-31T00:00:00"/>
    <s v="N"/>
    <x v="0"/>
    <n v="1"/>
  </r>
  <r>
    <n v="4775"/>
    <s v="Ian"/>
    <s v="Perry"/>
    <s v="M"/>
    <s v="Plný"/>
    <d v="2005-07-07T00:00:00"/>
    <d v="2050-01-01T00:00:00"/>
    <x v="9"/>
    <n v="123"/>
    <n v="3"/>
    <d v="1956-01-26T00:00:00"/>
    <n v="13"/>
    <n v="25178"/>
    <n v="3"/>
    <x v="1"/>
    <d v="2005-10-31T00:00:00"/>
    <s v="N"/>
    <x v="0"/>
    <n v="1"/>
  </r>
  <r>
    <n v="4908"/>
    <s v="Helen"/>
    <s v="Gamble"/>
    <s v="M"/>
    <s v="Poloviční"/>
    <d v="2005-07-07T00:00:00"/>
    <d v="2050-01-01T00:00:00"/>
    <x v="8"/>
    <n v="100"/>
    <n v="3"/>
    <d v="1997-05-31T00:00:00"/>
    <n v="16"/>
    <n v="90199"/>
    <n v="1"/>
    <x v="1"/>
    <d v="2005-08-31T00:00:00"/>
    <s v="N"/>
    <x v="0"/>
    <n v="1"/>
  </r>
  <r>
    <n v="3892"/>
    <s v="Katelyn"/>
    <s v="Carey"/>
    <s v="M"/>
    <s v="Plný"/>
    <d v="2005-07-13T00:00:00"/>
    <d v="2018-07-07T00:00:00"/>
    <x v="1"/>
    <n v="121"/>
    <n v="5"/>
    <d v="1980-01-28T00:00:00"/>
    <n v="14"/>
    <n v="28357"/>
    <n v="1"/>
    <x v="1"/>
    <d v="2005-08-31T00:00:00"/>
    <s v="N"/>
    <x v="0"/>
    <n v="1"/>
  </r>
  <r>
    <n v="3892"/>
    <s v="Katelyn"/>
    <s v="Carey"/>
    <s v="M"/>
    <s v="Poloviční"/>
    <d v="2005-07-13T00:00:00"/>
    <d v="2018-07-07T00:00:00"/>
    <x v="1"/>
    <n v="135"/>
    <n v="3"/>
    <d v="1949-12-07T00:00:00"/>
    <n v="14"/>
    <n v="29821"/>
    <n v="1"/>
    <x v="1"/>
    <d v="2005-08-31T00:00:00"/>
    <s v="N"/>
    <x v="0"/>
    <n v="1"/>
  </r>
  <r>
    <n v="4167"/>
    <s v="Tara"/>
    <s v="Delaney"/>
    <s v="M"/>
    <s v="Plný"/>
    <d v="2005-07-13T00:00:00"/>
    <d v="2050-01-01T00:00:00"/>
    <x v="1"/>
    <n v="143"/>
    <n v="0"/>
    <d v="1994-04-22T00:00:00"/>
    <n v="14"/>
    <n v="31343"/>
    <n v="6"/>
    <x v="1"/>
    <d v="2006-01-31T00:00:00"/>
    <s v="N"/>
    <x v="0"/>
    <n v="1"/>
  </r>
  <r>
    <n v="4355"/>
    <s v="Tiger"/>
    <s v="Battle"/>
    <s v="M"/>
    <s v="Plný"/>
    <d v="2005-07-13T00:00:00"/>
    <d v="2050-01-01T00:00:00"/>
    <x v="3"/>
    <n v="114"/>
    <n v="0"/>
    <d v="1951-12-17T00:00:00"/>
    <n v="12"/>
    <n v="24911"/>
    <n v="1"/>
    <x v="1"/>
    <d v="2005-08-31T00:00:00"/>
    <s v="N"/>
    <x v="0"/>
    <n v="1"/>
  </r>
  <r>
    <n v="4358"/>
    <s v="Gwendolyn"/>
    <s v="Fowler"/>
    <s v="M"/>
    <s v="Plný"/>
    <d v="2005-07-13T00:00:00"/>
    <d v="2050-01-01T00:00:00"/>
    <x v="8"/>
    <n v="107"/>
    <n v="1"/>
    <d v="1982-02-06T00:00:00"/>
    <n v="14"/>
    <n v="27926"/>
    <n v="12"/>
    <x v="1"/>
    <d v="2006-07-31T00:00:00"/>
    <s v="N"/>
    <x v="0"/>
    <n v="1"/>
  </r>
  <r>
    <n v="4402"/>
    <s v="Boris"/>
    <s v="Whitfield"/>
    <s v="M"/>
    <s v="Poloviční"/>
    <d v="2005-07-13T00:00:00"/>
    <d v="2050-01-01T00:00:00"/>
    <x v="7"/>
    <n v="156"/>
    <n v="5"/>
    <d v="1958-03-01T00:00:00"/>
    <n v="13"/>
    <n v="28428"/>
    <n v="3"/>
    <x v="1"/>
    <d v="2005-10-31T00:00:00"/>
    <s v="N"/>
    <x v="0"/>
    <n v="1"/>
  </r>
  <r>
    <n v="4566"/>
    <s v="Rahim"/>
    <s v="Curry"/>
    <s v="M"/>
    <s v="Poloviční"/>
    <d v="2005-07-13T00:00:00"/>
    <d v="2050-01-01T00:00:00"/>
    <x v="6"/>
    <n v="148"/>
    <n v="1"/>
    <d v="1966-02-10T00:00:00"/>
    <n v="12"/>
    <n v="21387"/>
    <n v="3"/>
    <x v="1"/>
    <d v="2005-10-31T00:00:00"/>
    <s v="N"/>
    <x v="0"/>
    <n v="1"/>
  </r>
  <r>
    <n v="4583"/>
    <s v="Kibo"/>
    <s v="Kinney"/>
    <s v="M"/>
    <s v="Brigáda"/>
    <d v="2005-07-13T00:00:00"/>
    <d v="2050-01-01T00:00:00"/>
    <x v="0"/>
    <n v="134"/>
    <n v="2"/>
    <d v="1982-12-04T00:00:00"/>
    <n v="12"/>
    <n v="18794"/>
    <n v="3"/>
    <x v="1"/>
    <d v="2005-10-31T00:00:00"/>
    <s v="N"/>
    <x v="0"/>
    <n v="1"/>
  </r>
  <r>
    <n v="4655"/>
    <s v="Melodie"/>
    <s v="Larson"/>
    <s v="M"/>
    <s v="Brigáda"/>
    <d v="2005-07-13T00:00:00"/>
    <d v="2050-01-01T00:00:00"/>
    <x v="4"/>
    <n v="121"/>
    <n v="0"/>
    <d v="1974-11-05T00:00:00"/>
    <n v="12"/>
    <n v="18986"/>
    <n v="12"/>
    <x v="1"/>
    <d v="2006-07-31T00:00:00"/>
    <s v="N"/>
    <x v="0"/>
    <n v="1"/>
  </r>
  <r>
    <n v="4692"/>
    <s v="Maxine"/>
    <s v="Chavez"/>
    <s v="M"/>
    <s v="Plný"/>
    <d v="2005-07-13T00:00:00"/>
    <d v="2050-01-01T00:00:00"/>
    <x v="3"/>
    <n v="157"/>
    <n v="0"/>
    <d v="1969-05-09T00:00:00"/>
    <n v="14"/>
    <n v="41736"/>
    <n v="3"/>
    <x v="1"/>
    <d v="2005-10-31T00:00:00"/>
    <s v="N"/>
    <x v="0"/>
    <n v="1"/>
  </r>
  <r>
    <n v="4723"/>
    <s v="Yasir"/>
    <s v="Hensley"/>
    <s v="M"/>
    <s v="Brigáda"/>
    <d v="2005-07-13T00:00:00"/>
    <d v="2050-01-01T00:00:00"/>
    <x v="5"/>
    <n v="124"/>
    <n v="0"/>
    <d v="1974-05-08T00:00:00"/>
    <n v="12"/>
    <n v="24746"/>
    <n v="12"/>
    <x v="1"/>
    <d v="2006-07-31T00:00:00"/>
    <s v="N"/>
    <x v="0"/>
    <n v="1"/>
  </r>
  <r>
    <n v="6596"/>
    <s v="Kristen"/>
    <s v="Mueller"/>
    <s v="M"/>
    <s v="Brigáda"/>
    <d v="2005-07-13T00:00:00"/>
    <d v="2050-01-01T00:00:00"/>
    <x v="4"/>
    <n v="116"/>
    <n v="1"/>
    <d v="1964-01-13T00:00:00"/>
    <n v="13"/>
    <n v="23091"/>
    <n v="24"/>
    <x v="1"/>
    <d v="2007-07-31T00:00:00"/>
    <s v="N"/>
    <x v="0"/>
    <n v="1"/>
  </r>
  <r>
    <n v="12611"/>
    <s v="Rahim"/>
    <s v="Browning"/>
    <s v="M"/>
    <s v="Plný"/>
    <d v="2005-07-13T00:00:00"/>
    <d v="2050-01-01T00:00:00"/>
    <x v="2"/>
    <n v="136"/>
    <n v="4"/>
    <d v="1973-08-27T00:00:00"/>
    <n v="12"/>
    <n v="20925"/>
    <n v="12"/>
    <x v="1"/>
    <d v="2006-07-31T00:00:00"/>
    <s v="N"/>
    <x v="0"/>
    <n v="1"/>
  </r>
  <r>
    <n v="5103"/>
    <s v="Christine"/>
    <s v="Watson"/>
    <s v="F"/>
    <s v="Poloviční"/>
    <d v="2005-07-19T00:00:00"/>
    <d v="2013-03-18T00:00:00"/>
    <x v="2"/>
    <n v="147"/>
    <n v="3"/>
    <d v="1990-09-19T00:00:00"/>
    <n v="14"/>
    <n v="36345"/>
    <n v="24"/>
    <x v="0"/>
    <d v="2007-07-31T00:00:00"/>
    <s v=""/>
    <x v="0"/>
    <n v="1"/>
  </r>
  <r>
    <n v="4409"/>
    <s v="Rebekah"/>
    <s v="Mcmillan"/>
    <s v="F"/>
    <s v="Brigáda"/>
    <d v="2005-07-19T00:00:00"/>
    <d v="2014-05-29T00:00:00"/>
    <x v="2"/>
    <n v="154"/>
    <n v="1"/>
    <d v="1986-06-27T00:00:00"/>
    <n v="15"/>
    <n v="48461"/>
    <n v="24"/>
    <x v="0"/>
    <d v="2007-07-31T00:00:00"/>
    <s v=""/>
    <x v="0"/>
    <n v="1"/>
  </r>
  <r>
    <n v="4742"/>
    <s v="Katelyn"/>
    <s v="Carey"/>
    <s v="F"/>
    <s v="Brigáda"/>
    <d v="2005-07-19T00:00:00"/>
    <d v="2015-03-12T00:00:00"/>
    <x v="0"/>
    <n v="110"/>
    <n v="3"/>
    <d v="1989-10-06T00:00:00"/>
    <n v="12"/>
    <n v="18643"/>
    <n v="0"/>
    <x v="0"/>
    <d v="2005-07-31T00:00:00"/>
    <s v=""/>
    <x v="0"/>
    <n v="1"/>
  </r>
  <r>
    <n v="3434"/>
    <s v="Maile"/>
    <s v="Pitts"/>
    <s v="M"/>
    <s v="Plný"/>
    <d v="2005-07-19T00:00:00"/>
    <d v="2018-04-14T00:00:00"/>
    <x v="8"/>
    <n v="126"/>
    <n v="3"/>
    <d v="1981-02-21T00:00:00"/>
    <n v="13"/>
    <n v="29663"/>
    <n v="3"/>
    <x v="1"/>
    <d v="2005-10-31T00:00:00"/>
    <s v="N"/>
    <x v="0"/>
    <n v="1"/>
  </r>
  <r>
    <n v="3434"/>
    <s v="Maile"/>
    <s v="Pitts"/>
    <s v="M"/>
    <s v="Plný"/>
    <d v="2005-07-19T00:00:00"/>
    <d v="2018-04-14T00:00:00"/>
    <x v="8"/>
    <n v="126"/>
    <n v="3"/>
    <d v="1981-02-21T00:00:00"/>
    <n v="13"/>
    <n v="29663"/>
    <n v="3"/>
    <x v="1"/>
    <d v="2005-10-31T00:00:00"/>
    <s v="N"/>
    <x v="0"/>
    <n v="1"/>
  </r>
  <r>
    <n v="3483"/>
    <s v="Veda"/>
    <s v="Meyer"/>
    <s v="M"/>
    <s v="Poloviční"/>
    <d v="2005-07-19T00:00:00"/>
    <d v="2018-10-09T00:00:00"/>
    <x v="5"/>
    <n v="158"/>
    <n v="5"/>
    <d v="1965-08-28T00:00:00"/>
    <n v="14"/>
    <n v="40560"/>
    <n v="3"/>
    <x v="1"/>
    <d v="2005-10-31T00:00:00"/>
    <s v="N"/>
    <x v="0"/>
    <n v="1"/>
  </r>
  <r>
    <n v="3508"/>
    <s v="Acton"/>
    <s v="Hodges"/>
    <s v="M"/>
    <s v="Brigáda"/>
    <d v="2005-07-19T00:00:00"/>
    <d v="2016-02-15T00:00:00"/>
    <x v="2"/>
    <n v="156"/>
    <n v="4"/>
    <d v="1974-12-07T00:00:00"/>
    <n v="12"/>
    <n v="23552"/>
    <n v="3"/>
    <x v="0"/>
    <d v="2005-10-31T00:00:00"/>
    <s v=""/>
    <x v="0"/>
    <n v="1"/>
  </r>
  <r>
    <n v="3692"/>
    <s v="Rebekah"/>
    <s v="Mcmillan"/>
    <s v="M"/>
    <s v="Brigáda"/>
    <d v="2005-07-19T00:00:00"/>
    <d v="2018-08-07T00:00:00"/>
    <x v="8"/>
    <n v="145"/>
    <n v="3"/>
    <d v="1947-07-29T00:00:00"/>
    <n v="14"/>
    <n v="41803"/>
    <n v="12"/>
    <x v="1"/>
    <d v="2006-07-31T00:00:00"/>
    <s v="N"/>
    <x v="0"/>
    <n v="1"/>
  </r>
  <r>
    <n v="3841"/>
    <s v="Veda"/>
    <s v="Meyer"/>
    <s v="M"/>
    <s v="Poloviční"/>
    <d v="2005-07-19T00:00:00"/>
    <d v="2017-08-01T00:00:00"/>
    <x v="5"/>
    <n v="151"/>
    <n v="0"/>
    <d v="1948-10-11T00:00:00"/>
    <n v="15"/>
    <n v="53674"/>
    <n v="12"/>
    <x v="0"/>
    <d v="2006-07-31T00:00:00"/>
    <s v=""/>
    <x v="0"/>
    <n v="1"/>
  </r>
  <r>
    <n v="3888"/>
    <s v="Kristen"/>
    <s v="Hicks"/>
    <s v="M"/>
    <s v="Brigáda"/>
    <d v="2005-07-19T00:00:00"/>
    <d v="2018-05-01T00:00:00"/>
    <x v="2"/>
    <n v="118"/>
    <n v="4"/>
    <d v="1954-09-28T00:00:00"/>
    <n v="14"/>
    <n v="40094"/>
    <n v="1"/>
    <x v="1"/>
    <d v="2005-08-31T00:00:00"/>
    <s v="N"/>
    <x v="0"/>
    <n v="1"/>
  </r>
  <r>
    <n v="4411"/>
    <s v="Buckminster"/>
    <s v="Dixon"/>
    <s v="F"/>
    <s v="Brigáda"/>
    <d v="2005-07-19T00:00:00"/>
    <d v="2050-01-01T00:00:00"/>
    <x v="8"/>
    <n v="128"/>
    <n v="1"/>
    <d v="1985-03-13T00:00:00"/>
    <n v="13"/>
    <n v="27370"/>
    <n v="24"/>
    <x v="1"/>
    <d v="2007-07-31T00:00:00"/>
    <s v="N"/>
    <x v="0"/>
    <n v="1"/>
  </r>
  <r>
    <n v="4586"/>
    <s v="May"/>
    <s v="Wise"/>
    <s v="M"/>
    <s v="Plný"/>
    <d v="2005-07-19T00:00:00"/>
    <d v="2050-01-01T00:00:00"/>
    <x v="0"/>
    <n v="111"/>
    <n v="5"/>
    <d v="1989-09-24T00:00:00"/>
    <n v="12"/>
    <n v="24992"/>
    <n v="3"/>
    <x v="1"/>
    <d v="2005-10-31T00:00:00"/>
    <s v="N"/>
    <x v="0"/>
    <n v="1"/>
  </r>
  <r>
    <n v="4720"/>
    <s v="Francis"/>
    <s v="Andrews"/>
    <s v="F"/>
    <s v="Plný"/>
    <d v="2005-07-19T00:00:00"/>
    <d v="2050-01-01T00:00:00"/>
    <x v="5"/>
    <n v="123"/>
    <n v="0"/>
    <d v="1961-03-25T00:00:00"/>
    <n v="12"/>
    <n v="22512"/>
    <n v="3"/>
    <x v="1"/>
    <d v="2005-10-31T00:00:00"/>
    <s v="N"/>
    <x v="0"/>
    <n v="1"/>
  </r>
  <r>
    <n v="4747"/>
    <s v="Kristen"/>
    <s v="Hicks"/>
    <s v="M"/>
    <s v="Poloviční"/>
    <d v="2005-07-19T00:00:00"/>
    <d v="2050-01-01T00:00:00"/>
    <x v="0"/>
    <n v="120"/>
    <n v="2"/>
    <d v="1999-01-13T00:00:00"/>
    <n v="12"/>
    <n v="19219"/>
    <n v="0"/>
    <x v="1"/>
    <d v="2005-07-31T00:00:00"/>
    <s v="N"/>
    <x v="0"/>
    <n v="1"/>
  </r>
  <r>
    <n v="4900"/>
    <s v="Maile"/>
    <s v="Pitts"/>
    <s v="F"/>
    <s v="Brigáda"/>
    <d v="2005-07-19T00:00:00"/>
    <d v="2050-01-01T00:00:00"/>
    <x v="3"/>
    <n v="126"/>
    <n v="4"/>
    <d v="1969-04-15T00:00:00"/>
    <n v="13"/>
    <n v="30241"/>
    <n v="6"/>
    <x v="1"/>
    <d v="2006-01-31T00:00:00"/>
    <s v="N"/>
    <x v="0"/>
    <n v="1"/>
  </r>
  <r>
    <n v="4914"/>
    <s v="Beck"/>
    <s v="Silva"/>
    <s v="F"/>
    <s v="Poloviční"/>
    <d v="2005-07-19T00:00:00"/>
    <d v="2050-01-01T00:00:00"/>
    <x v="1"/>
    <n v="114"/>
    <n v="1"/>
    <d v="1966-12-04T00:00:00"/>
    <n v="12"/>
    <n v="26315"/>
    <n v="24"/>
    <x v="1"/>
    <d v="2007-07-31T00:00:00"/>
    <s v="N"/>
    <x v="0"/>
    <n v="1"/>
  </r>
  <r>
    <n v="5992"/>
    <s v="Jada"/>
    <s v="Stark"/>
    <s v="M"/>
    <s v="Brigáda"/>
    <d v="2005-07-19T00:00:00"/>
    <d v="2050-01-01T00:00:00"/>
    <x v="0"/>
    <n v="100"/>
    <n v="1"/>
    <d v="1959-07-14T00:00:00"/>
    <n v="15"/>
    <n v="77078"/>
    <n v="3"/>
    <x v="1"/>
    <d v="2005-10-31T00:00:00"/>
    <s v="N"/>
    <x v="0"/>
    <n v="1"/>
  </r>
  <r>
    <n v="8326"/>
    <s v="Mariko"/>
    <s v="Ferguson"/>
    <s v="F"/>
    <s v="Brigáda"/>
    <d v="2005-07-19T00:00:00"/>
    <d v="2050-01-01T00:00:00"/>
    <x v="2"/>
    <n v="108"/>
    <n v="2"/>
    <d v="1946-10-09T00:00:00"/>
    <n v="13"/>
    <n v="22268"/>
    <n v="1"/>
    <x v="1"/>
    <d v="2005-08-31T00:00:00"/>
    <s v="N"/>
    <x v="0"/>
    <n v="1"/>
  </r>
  <r>
    <n v="3390"/>
    <s v="Erica"/>
    <s v="Santos"/>
    <s v="M"/>
    <s v="Plný"/>
    <d v="2005-08-01T00:00:00"/>
    <d v="2018-01-01T00:00:00"/>
    <x v="7"/>
    <n v="120"/>
    <n v="5"/>
    <d v="1947-06-27T00:00:00"/>
    <n v="10"/>
    <n v="15050"/>
    <n v="0"/>
    <x v="1"/>
    <d v="2005-08-31T00:00:00"/>
    <s v="N"/>
    <x v="0"/>
    <n v="1"/>
  </r>
  <r>
    <n v="3443"/>
    <s v="Melodie"/>
    <s v="Larson"/>
    <s v="M"/>
    <s v="Brigáda"/>
    <d v="2005-08-01T00:00:00"/>
    <d v="2018-07-07T00:00:00"/>
    <x v="0"/>
    <n v="124"/>
    <n v="1"/>
    <d v="1972-06-20T00:00:00"/>
    <n v="15"/>
    <n v="47344"/>
    <n v="3"/>
    <x v="1"/>
    <d v="2005-11-30T00:00:00"/>
    <s v="N"/>
    <x v="0"/>
    <n v="1"/>
  </r>
  <r>
    <n v="3664"/>
    <s v="Vance"/>
    <s v="Alston"/>
    <s v="M"/>
    <s v="Poloviční"/>
    <d v="2005-08-01T00:00:00"/>
    <d v="2018-07-07T00:00:00"/>
    <x v="5"/>
    <n v="106"/>
    <n v="4"/>
    <d v="1986-08-07T00:00:00"/>
    <n v="13"/>
    <n v="35762"/>
    <n v="6"/>
    <x v="1"/>
    <d v="2006-02-28T00:00:00"/>
    <s v="N"/>
    <x v="0"/>
    <n v="1"/>
  </r>
  <r>
    <n v="3983"/>
    <s v="Burke"/>
    <s v="Hyde"/>
    <s v="M"/>
    <s v="Brigáda"/>
    <d v="2005-08-01T00:00:00"/>
    <d v="2050-01-01T00:00:00"/>
    <x v="3"/>
    <n v="158"/>
    <n v="0"/>
    <d v="1986-12-04T00:00:00"/>
    <n v="14"/>
    <n v="39415"/>
    <n v="6"/>
    <x v="1"/>
    <d v="2006-02-28T00:00:00"/>
    <s v="N"/>
    <x v="0"/>
    <n v="1"/>
  </r>
  <r>
    <n v="4330"/>
    <s v="Yuli"/>
    <s v="Webster"/>
    <s v="F"/>
    <s v="Poloviční"/>
    <d v="2005-08-01T00:00:00"/>
    <d v="2050-01-01T00:00:00"/>
    <x v="1"/>
    <n v="108"/>
    <n v="1"/>
    <d v="1999-05-19T00:00:00"/>
    <n v="12"/>
    <n v="24793"/>
    <n v="3"/>
    <x v="1"/>
    <d v="2005-11-30T00:00:00"/>
    <s v="N"/>
    <x v="0"/>
    <n v="1"/>
  </r>
  <r>
    <n v="4785"/>
    <s v="Kelsey"/>
    <s v="Logan"/>
    <s v="M"/>
    <s v="Plný"/>
    <d v="2005-08-01T00:00:00"/>
    <d v="2050-01-01T00:00:00"/>
    <x v="2"/>
    <n v="152"/>
    <n v="1"/>
    <d v="1949-09-20T00:00:00"/>
    <n v="12"/>
    <n v="24967"/>
    <n v="6"/>
    <x v="1"/>
    <d v="2006-02-28T00:00:00"/>
    <s v="N"/>
    <x v="0"/>
    <n v="1"/>
  </r>
  <r>
    <n v="4790"/>
    <s v="Gil"/>
    <s v="Holmes"/>
    <s v="M"/>
    <s v="Plný"/>
    <d v="2005-08-01T00:00:00"/>
    <d v="2050-01-01T00:00:00"/>
    <x v="1"/>
    <n v="112"/>
    <n v="3"/>
    <d v="1958-06-26T00:00:00"/>
    <n v="14"/>
    <n v="40059"/>
    <n v="3"/>
    <x v="1"/>
    <d v="2005-11-30T00:00:00"/>
    <s v="N"/>
    <x v="0"/>
    <n v="1"/>
  </r>
  <r>
    <n v="4807"/>
    <s v="Nelle"/>
    <s v="Battle"/>
    <s v="M"/>
    <s v="Poloviční"/>
    <d v="2005-08-01T00:00:00"/>
    <d v="2050-01-01T00:00:00"/>
    <x v="6"/>
    <n v="117"/>
    <n v="4"/>
    <d v="1975-10-04T00:00:00"/>
    <n v="14"/>
    <n v="34340"/>
    <n v="24"/>
    <x v="1"/>
    <d v="2007-08-31T00:00:00"/>
    <s v="N"/>
    <x v="0"/>
    <n v="1"/>
  </r>
  <r>
    <n v="4828"/>
    <s v="Clinton"/>
    <s v="Cortez"/>
    <s v="M"/>
    <s v="Plný"/>
    <d v="2005-08-01T00:00:00"/>
    <d v="2050-01-01T00:00:00"/>
    <x v="3"/>
    <n v="133"/>
    <n v="2"/>
    <d v="1968-01-29T00:00:00"/>
    <n v="13"/>
    <n v="31254"/>
    <n v="3"/>
    <x v="1"/>
    <d v="2005-11-30T00:00:00"/>
    <s v="N"/>
    <x v="0"/>
    <n v="1"/>
  </r>
  <r>
    <n v="4906"/>
    <s v="Abdul"/>
    <s v="Knowles"/>
    <s v="M"/>
    <s v="Poloviční"/>
    <d v="2005-08-01T00:00:00"/>
    <d v="2050-01-01T00:00:00"/>
    <x v="6"/>
    <n v="115"/>
    <n v="4"/>
    <d v="1980-02-04T00:00:00"/>
    <n v="12"/>
    <n v="24493"/>
    <n v="24"/>
    <x v="1"/>
    <d v="2007-08-31T00:00:00"/>
    <s v="N"/>
    <x v="0"/>
    <n v="1"/>
  </r>
  <r>
    <n v="4913"/>
    <s v="Erasmus"/>
    <s v="Faulkner"/>
    <s v="M"/>
    <s v="Brigáda"/>
    <d v="2005-08-01T00:00:00"/>
    <d v="2050-01-01T00:00:00"/>
    <x v="4"/>
    <n v="136"/>
    <n v="4"/>
    <d v="1990-08-03T00:00:00"/>
    <n v="14"/>
    <n v="29178"/>
    <n v="12"/>
    <x v="1"/>
    <d v="2006-08-31T00:00:00"/>
    <s v="N"/>
    <x v="0"/>
    <n v="1"/>
  </r>
  <r>
    <n v="12917"/>
    <s v="Kiayada"/>
    <s v="Bentley"/>
    <s v="M"/>
    <s v="Plný"/>
    <d v="2005-08-01T00:00:00"/>
    <d v="2050-01-01T00:00:00"/>
    <x v="0"/>
    <n v="153"/>
    <n v="0"/>
    <d v="1979-10-13T00:00:00"/>
    <n v="11"/>
    <n v="14128"/>
    <n v="3"/>
    <x v="1"/>
    <d v="2005-11-30T00:00:00"/>
    <s v="N"/>
    <x v="0"/>
    <n v="1"/>
  </r>
  <r>
    <n v="5390"/>
    <s v="Tobias"/>
    <s v="Maxwell"/>
    <s v="M"/>
    <s v="Poloviční"/>
    <d v="2005-08-16T00:00:00"/>
    <d v="2015-10-31T00:00:00"/>
    <x v="2"/>
    <n v="116"/>
    <n v="4"/>
    <d v="1965-04-08T00:00:00"/>
    <n v="14"/>
    <n v="28929"/>
    <n v="6"/>
    <x v="0"/>
    <d v="2006-02-28T00:00:00"/>
    <s v=""/>
    <x v="0"/>
    <n v="1"/>
  </r>
  <r>
    <n v="4493"/>
    <s v="Savannah"/>
    <s v="Vance"/>
    <s v="F"/>
    <s v="Poloviční"/>
    <d v="2005-08-29T00:00:00"/>
    <d v="2050-01-01T00:00:00"/>
    <x v="3"/>
    <n v="160"/>
    <n v="2"/>
    <d v="1978-03-08T00:00:00"/>
    <n v="12"/>
    <n v="26083"/>
    <n v="3"/>
    <x v="1"/>
    <d v="2005-11-30T00:00:00"/>
    <s v="N"/>
    <x v="0"/>
    <n v="1"/>
  </r>
  <r>
    <n v="3659"/>
    <s v="Tara"/>
    <s v="Delaney"/>
    <s v="M"/>
    <s v="Plný"/>
    <d v="2005-09-05T00:00:00"/>
    <d v="2018-04-14T00:00:00"/>
    <x v="1"/>
    <n v="123"/>
    <n v="0"/>
    <d v="1963-05-10T00:00:00"/>
    <n v="14"/>
    <n v="40349"/>
    <n v="12"/>
    <x v="1"/>
    <d v="2006-09-30T00:00:00"/>
    <s v="N"/>
    <x v="0"/>
    <n v="1"/>
  </r>
  <r>
    <n v="4214"/>
    <s v="Anne"/>
    <s v="Merritt"/>
    <s v="M"/>
    <s v="Poloviční"/>
    <d v="2005-10-03T00:00:00"/>
    <d v="2050-01-01T00:00:00"/>
    <x v="3"/>
    <n v="146"/>
    <n v="3"/>
    <d v="1981-02-07T00:00:00"/>
    <n v="13"/>
    <n v="30621"/>
    <n v="3"/>
    <x v="1"/>
    <d v="2006-01-31T00:00:00"/>
    <s v="N"/>
    <x v="0"/>
    <n v="1"/>
  </r>
  <r>
    <n v="4247"/>
    <s v="Acton"/>
    <s v="Hodges"/>
    <s v="M"/>
    <s v="Brigáda"/>
    <d v="2005-11-01T00:00:00"/>
    <d v="2050-01-01T00:00:00"/>
    <x v="2"/>
    <n v="135"/>
    <n v="0"/>
    <d v="1996-02-12T00:00:00"/>
    <n v="12"/>
    <n v="26689"/>
    <n v="6"/>
    <x v="1"/>
    <d v="2006-05-31T00:00:00"/>
    <s v="N"/>
    <x v="0"/>
    <n v="1"/>
  </r>
  <r>
    <n v="4693"/>
    <s v="Lucius"/>
    <s v="Sanchez"/>
    <s v="M"/>
    <s v="Poloviční"/>
    <d v="2005-11-01T00:00:00"/>
    <d v="2050-01-01T00:00:00"/>
    <x v="0"/>
    <n v="156"/>
    <n v="2"/>
    <d v="1962-05-01T00:00:00"/>
    <n v="13"/>
    <n v="27630"/>
    <n v="12"/>
    <x v="1"/>
    <d v="2006-11-30T00:00:00"/>
    <s v="N"/>
    <x v="0"/>
    <n v="1"/>
  </r>
  <r>
    <n v="4064"/>
    <s v="Olga"/>
    <s v="Caldwell"/>
    <s v="M"/>
    <s v="Poloviční"/>
    <d v="2005-11-08T00:00:00"/>
    <d v="2050-01-01T00:00:00"/>
    <x v="1"/>
    <n v="137"/>
    <n v="4"/>
    <d v="1992-04-07T00:00:00"/>
    <n v="14"/>
    <n v="32333"/>
    <n v="6"/>
    <x v="1"/>
    <d v="2006-05-31T00:00:00"/>
    <s v="N"/>
    <x v="0"/>
    <n v="1"/>
  </r>
  <r>
    <n v="4072"/>
    <s v="Yasir"/>
    <s v="Hensley"/>
    <s v="F"/>
    <s v="Plný"/>
    <d v="2005-11-15T00:00:00"/>
    <d v="2050-01-01T00:00:00"/>
    <x v="2"/>
    <n v="120"/>
    <n v="2"/>
    <d v="1960-11-25T00:00:00"/>
    <n v="12"/>
    <n v="21226"/>
    <n v="3"/>
    <x v="1"/>
    <d v="2006-02-28T00:00:00"/>
    <s v="N"/>
    <x v="0"/>
    <n v="1"/>
  </r>
  <r>
    <n v="7415"/>
    <s v="May"/>
    <s v="Wise"/>
    <s v="F"/>
    <s v="Plný"/>
    <d v="2005-11-15T00:00:00"/>
    <d v="2050-01-01T00:00:00"/>
    <x v="0"/>
    <n v="108"/>
    <n v="2"/>
    <d v="1983-07-03T00:00:00"/>
    <n v="12"/>
    <n v="21931"/>
    <n v="3"/>
    <x v="1"/>
    <d v="2006-02-28T00:00:00"/>
    <s v="N"/>
    <x v="0"/>
    <n v="1"/>
  </r>
  <r>
    <n v="10797"/>
    <s v="Kristen"/>
    <s v="Hicks"/>
    <s v="M"/>
    <s v="Brigáda"/>
    <d v="2005-11-22T00:00:00"/>
    <d v="2050-01-01T00:00:00"/>
    <x v="2"/>
    <n v="128"/>
    <n v="5"/>
    <d v="1957-12-10T00:00:00"/>
    <n v="14"/>
    <n v="29930"/>
    <n v="12"/>
    <x v="1"/>
    <d v="2006-11-30T00:00:00"/>
    <s v="N"/>
    <x v="0"/>
    <n v="1"/>
  </r>
  <r>
    <n v="4644"/>
    <s v="Trevor"/>
    <s v="Savage"/>
    <s v="F"/>
    <s v="Plný"/>
    <d v="2005-12-01T00:00:00"/>
    <d v="2013-01-18T00:00:00"/>
    <x v="7"/>
    <n v="119"/>
    <n v="1"/>
    <d v="1950-04-07T00:00:00"/>
    <n v="16"/>
    <n v="94145"/>
    <n v="3"/>
    <x v="0"/>
    <d v="2006-03-31T00:00:00"/>
    <s v=""/>
    <x v="0"/>
    <n v="1"/>
  </r>
  <r>
    <n v="3733"/>
    <s v="Zachary"/>
    <s v="Mcdowell"/>
    <s v="M"/>
    <s v="Poloviční"/>
    <d v="2006-01-09T00:00:00"/>
    <d v="2014-06-17T00:00:00"/>
    <x v="0"/>
    <n v="121"/>
    <n v="1"/>
    <d v="1953-09-11T00:00:00"/>
    <n v="12"/>
    <n v="19531"/>
    <n v="1"/>
    <x v="0"/>
    <d v="2006-02-28T00:00:00"/>
    <s v=""/>
    <x v="0"/>
    <n v="1"/>
  </r>
  <r>
    <n v="4403"/>
    <s v="Justine"/>
    <s v="Witt"/>
    <s v="F"/>
    <s v="Plný"/>
    <d v="2006-01-09T00:00:00"/>
    <d v="2014-06-30T00:00:00"/>
    <x v="5"/>
    <n v="158"/>
    <n v="2"/>
    <d v="1999-04-23T00:00:00"/>
    <n v="12"/>
    <n v="23595"/>
    <n v="12"/>
    <x v="0"/>
    <d v="2007-01-31T00:00:00"/>
    <s v=""/>
    <x v="0"/>
    <n v="1"/>
  </r>
  <r>
    <n v="3945"/>
    <s v="Beck"/>
    <s v="Silva"/>
    <s v="F"/>
    <s v="Poloviční"/>
    <d v="2006-01-09T00:00:00"/>
    <d v="2050-01-01T00:00:00"/>
    <x v="3"/>
    <n v="127"/>
    <n v="1"/>
    <d v="1974-11-13T00:00:00"/>
    <n v="14"/>
    <n v="40063"/>
    <n v="12"/>
    <x v="1"/>
    <d v="2007-01-31T00:00:00"/>
    <s v="N"/>
    <x v="0"/>
    <n v="1"/>
  </r>
  <r>
    <n v="4217"/>
    <s v="Eliana"/>
    <s v="Craft"/>
    <s v="M"/>
    <s v="Brigáda"/>
    <d v="2006-01-09T00:00:00"/>
    <d v="2050-01-01T00:00:00"/>
    <x v="2"/>
    <n v="136"/>
    <n v="5"/>
    <d v="1955-04-23T00:00:00"/>
    <n v="15"/>
    <n v="56680"/>
    <n v="24"/>
    <x v="1"/>
    <d v="2008-01-31T00:00:00"/>
    <s v="N"/>
    <x v="0"/>
    <n v="1"/>
  </r>
  <r>
    <n v="3893"/>
    <s v="Clinton"/>
    <s v="Cortez"/>
    <s v="F"/>
    <s v="Poloviční"/>
    <d v="2006-01-17T00:00:00"/>
    <d v="2018-07-07T00:00:00"/>
    <x v="3"/>
    <n v="116"/>
    <n v="1"/>
    <d v="1964-05-13T00:00:00"/>
    <n v="11"/>
    <n v="20798"/>
    <n v="1"/>
    <x v="1"/>
    <d v="2006-02-28T00:00:00"/>
    <s v="N"/>
    <x v="0"/>
    <n v="1"/>
  </r>
  <r>
    <n v="3893"/>
    <s v="Clinton"/>
    <s v="Cortez"/>
    <s v="F"/>
    <s v="Poloviční"/>
    <d v="2006-01-17T00:00:00"/>
    <d v="2017-02-08T00:00:00"/>
    <x v="3"/>
    <n v="116"/>
    <n v="1"/>
    <d v="1964-05-13T00:00:00"/>
    <n v="11"/>
    <n v="20798"/>
    <n v="1"/>
    <x v="0"/>
    <d v="2006-02-28T00:00:00"/>
    <s v=""/>
    <x v="0"/>
    <n v="1"/>
  </r>
  <r>
    <n v="7940"/>
    <s v="Denton"/>
    <s v="Carney"/>
    <s v="M"/>
    <s v="Brigáda"/>
    <d v="2006-03-21T00:00:00"/>
    <d v="2015-12-11T00:00:00"/>
    <x v="2"/>
    <n v="120"/>
    <n v="0"/>
    <d v="1959-09-05T00:00:00"/>
    <n v="12"/>
    <n v="21500"/>
    <n v="3"/>
    <x v="0"/>
    <d v="2006-06-30T00:00:00"/>
    <s v=""/>
    <x v="0"/>
    <n v="1"/>
  </r>
  <r>
    <n v="3790"/>
    <s v="Jada"/>
    <s v="Stark"/>
    <s v="M"/>
    <s v="Poloviční"/>
    <d v="2006-05-02T00:00:00"/>
    <d v="2017-02-08T00:00:00"/>
    <x v="1"/>
    <n v="101"/>
    <n v="3"/>
    <d v="1969-09-04T00:00:00"/>
    <n v="12"/>
    <n v="18505"/>
    <n v="3"/>
    <x v="0"/>
    <d v="2006-08-31T00:00:00"/>
    <s v=""/>
    <x v="0"/>
    <n v="1"/>
  </r>
  <r>
    <n v="4438"/>
    <s v="Germane"/>
    <s v="Moran"/>
    <s v="F"/>
    <s v="Brigáda"/>
    <d v="2006-06-05T00:00:00"/>
    <d v="2014-01-10T00:00:00"/>
    <x v="0"/>
    <n v="106"/>
    <n v="3"/>
    <d v="1993-07-09T00:00:00"/>
    <n v="13"/>
    <n v="33640"/>
    <n v="1"/>
    <x v="0"/>
    <d v="2006-07-31T00:00:00"/>
    <s v=""/>
    <x v="0"/>
    <n v="1"/>
  </r>
  <r>
    <n v="4090"/>
    <s v="Clio"/>
    <s v="Henderson"/>
    <s v="M"/>
    <s v="Poloviční"/>
    <d v="2006-08-22T00:00:00"/>
    <d v="2050-01-01T00:00:00"/>
    <x v="7"/>
    <n v="117"/>
    <n v="3"/>
    <d v="1973-10-26T00:00:00"/>
    <n v="13"/>
    <n v="35677"/>
    <n v="0"/>
    <x v="1"/>
    <d v="2006-08-31T00:00:00"/>
    <s v="N"/>
    <x v="0"/>
    <n v="1"/>
  </r>
  <r>
    <n v="3468"/>
    <s v="Ian"/>
    <s v="Perry"/>
    <s v="F"/>
    <s v="Poloviční"/>
    <d v="2006-09-05T00:00:00"/>
    <d v="2017-02-08T00:00:00"/>
    <x v="0"/>
    <n v="123"/>
    <n v="1"/>
    <d v="1987-09-07T00:00:00"/>
    <n v="12"/>
    <n v="19474"/>
    <n v="3"/>
    <x v="0"/>
    <d v="2006-12-31T00:00:00"/>
    <s v=""/>
    <x v="0"/>
    <n v="1"/>
  </r>
  <r>
    <n v="3575"/>
    <s v="Anne"/>
    <s v="Jordan"/>
    <s v="F"/>
    <s v="Poloviční"/>
    <d v="2006-09-05T00:00:00"/>
    <d v="2018-01-01T00:00:00"/>
    <x v="2"/>
    <n v="112"/>
    <n v="3"/>
    <d v="1972-03-29T00:00:00"/>
    <n v="12"/>
    <n v="19627"/>
    <n v="3"/>
    <x v="1"/>
    <d v="2006-12-31T00:00:00"/>
    <s v="N"/>
    <x v="0"/>
    <n v="1"/>
  </r>
  <r>
    <n v="3853"/>
    <s v="Tyler"/>
    <s v="Rios"/>
    <s v="M"/>
    <s v="Brigáda"/>
    <d v="2006-09-05T00:00:00"/>
    <d v="2018-02-11T00:00:00"/>
    <x v="3"/>
    <n v="157"/>
    <n v="3"/>
    <d v="1947-01-12T00:00:00"/>
    <n v="13"/>
    <n v="29912"/>
    <n v="24"/>
    <x v="1"/>
    <d v="2008-09-30T00:00:00"/>
    <s v="N"/>
    <x v="0"/>
    <n v="1"/>
  </r>
  <r>
    <n v="3361"/>
    <s v="Kirby"/>
    <s v="Kidd"/>
    <s v="F"/>
    <s v="Poloviční"/>
    <d v="2007-08-21T00:00:00"/>
    <d v="2015-03-05T00:00:00"/>
    <x v="1"/>
    <n v="138"/>
    <n v="1"/>
    <d v="1993-03-12T00:00:00"/>
    <n v="13"/>
    <n v="26661"/>
    <n v="3"/>
    <x v="0"/>
    <d v="2007-11-30T00:00:00"/>
    <s v=""/>
    <x v="0"/>
    <n v="1"/>
  </r>
  <r>
    <n v="4492"/>
    <s v="Danielle"/>
    <s v="Holman"/>
    <s v="M"/>
    <s v="Plný"/>
    <d v="2007-11-06T00:00:00"/>
    <d v="2050-01-01T00:00:00"/>
    <x v="0"/>
    <n v="142"/>
    <n v="4"/>
    <d v="1987-02-15T00:00:00"/>
    <n v="14"/>
    <n v="40954"/>
    <n v="0"/>
    <x v="1"/>
    <d v="2007-11-30T00:00:00"/>
    <s v="N"/>
    <x v="0"/>
    <n v="1"/>
  </r>
  <r>
    <n v="4389"/>
    <s v="Wynne"/>
    <s v="Mcleod"/>
    <s v="M"/>
    <s v="Plný"/>
    <d v="2008-01-03T00:00:00"/>
    <d v="2050-01-01T00:00:00"/>
    <x v="5"/>
    <n v="148"/>
    <n v="5"/>
    <d v="1955-12-29T00:00:00"/>
    <n v="13"/>
    <n v="28510"/>
    <n v="12"/>
    <x v="1"/>
    <d v="2009-01-31T00:00:00"/>
    <s v="N"/>
    <x v="0"/>
    <n v="1"/>
  </r>
  <r>
    <n v="3399"/>
    <s v="Anne"/>
    <s v="Merritt"/>
    <s v="M"/>
    <s v="Poloviční"/>
    <d v="2008-02-06T00:00:00"/>
    <d v="2013-10-31T00:00:00"/>
    <x v="3"/>
    <n v="106"/>
    <n v="3"/>
    <d v="1988-09-22T00:00:00"/>
    <n v="13"/>
    <n v="30179"/>
    <n v="3"/>
    <x v="0"/>
    <d v="2008-05-31T00:00:00"/>
    <s v=""/>
    <x v="0"/>
    <n v="1"/>
  </r>
  <r>
    <n v="4497"/>
    <s v="Eliana"/>
    <s v="Craft"/>
    <s v="F"/>
    <s v="Brigáda"/>
    <d v="2008-05-06T00:00:00"/>
    <d v="2050-01-01T00:00:00"/>
    <x v="1"/>
    <n v="138"/>
    <n v="3"/>
    <d v="1962-09-01T00:00:00"/>
    <n v="12"/>
    <n v="19705"/>
    <n v="12"/>
    <x v="1"/>
    <d v="2009-05-31T00:00:00"/>
    <s v="N"/>
    <x v="0"/>
    <n v="1"/>
  </r>
  <r>
    <n v="3585"/>
    <s v="Bell"/>
    <s v="Owen"/>
    <s v="F"/>
    <s v="Plný"/>
    <d v="2008-06-04T00:00:00"/>
    <d v="2018-02-11T00:00:00"/>
    <x v="0"/>
    <n v="118"/>
    <n v="3"/>
    <d v="1962-06-09T00:00:00"/>
    <n v="13"/>
    <n v="23026"/>
    <n v="3"/>
    <x v="1"/>
    <d v="2008-09-30T00:00:00"/>
    <s v="N"/>
    <x v="0"/>
    <n v="1"/>
  </r>
  <r>
    <n v="3859"/>
    <s v="Melyssa"/>
    <s v="Yang"/>
    <s v="M"/>
    <s v="Poloviční"/>
    <d v="2008-09-01T00:00:00"/>
    <d v="2013-03-31T00:00:00"/>
    <x v="3"/>
    <n v="109"/>
    <n v="0"/>
    <d v="1963-09-17T00:00:00"/>
    <n v="12"/>
    <n v="19482"/>
    <n v="24"/>
    <x v="0"/>
    <d v="2010-09-30T00:00:00"/>
    <s v=""/>
    <x v="0"/>
    <n v="1"/>
  </r>
  <r>
    <n v="11869"/>
    <s v="Boris"/>
    <s v="Stephenson"/>
    <s v="M"/>
    <s v="Brigáda"/>
    <d v="2009-02-01T00:00:00"/>
    <d v="2015-11-03T00:00:00"/>
    <x v="1"/>
    <n v="119"/>
    <n v="5"/>
    <d v="1956-07-25T00:00:00"/>
    <n v="14"/>
    <n v="29532"/>
    <n v="6"/>
    <x v="0"/>
    <d v="2009-08-31T00:00:00"/>
    <s v=""/>
    <x v="0"/>
    <n v="1"/>
  </r>
  <r>
    <n v="13991"/>
    <s v="Martin"/>
    <s v="Hodges"/>
    <s v="M"/>
    <s v="Plný"/>
    <d v="2009-06-01T00:00:00"/>
    <d v="2015-09-30T00:00:00"/>
    <x v="0"/>
    <n v="145"/>
    <n v="2"/>
    <d v="1965-06-23T00:00:00"/>
    <n v="12"/>
    <n v="23055"/>
    <n v="1"/>
    <x v="0"/>
    <d v="2009-07-31T00:00:00"/>
    <s v=""/>
    <x v="0"/>
    <n v="1"/>
  </r>
  <r>
    <n v="14173"/>
    <s v="Noble"/>
    <s v="Mcintosh"/>
    <s v="M"/>
    <s v="Brigáda"/>
    <d v="2009-10-01T00:00:00"/>
    <d v="2015-09-30T00:00:00"/>
    <x v="7"/>
    <n v="104"/>
    <n v="5"/>
    <d v="1962-06-12T00:00:00"/>
    <n v="10"/>
    <n v="24300"/>
    <n v="3"/>
    <x v="0"/>
    <d v="2010-01-31T00:00:00"/>
    <s v=""/>
    <x v="0"/>
    <n v="1"/>
  </r>
  <r>
    <n v="4716"/>
    <s v="Ramona"/>
    <s v="Holland"/>
    <s v="M"/>
    <s v="Plný"/>
    <d v="2011-09-01T00:00:00"/>
    <d v="2050-01-01T00:00:00"/>
    <x v="8"/>
    <n v="144"/>
    <n v="3"/>
    <d v="1985-09-29T00:00:00"/>
    <n v="16"/>
    <n v="61953"/>
    <n v="3"/>
    <x v="1"/>
    <d v="2011-12-31T00:00:00"/>
    <s v="N"/>
    <x v="0"/>
    <n v="1"/>
  </r>
  <r>
    <n v="8922"/>
    <s v="Erasmus"/>
    <s v="Faulkner"/>
    <s v="M"/>
    <s v="Plný"/>
    <d v="2013-03-07T00:00:00"/>
    <d v="2014-04-30T00:00:00"/>
    <x v="0"/>
    <n v="155"/>
    <n v="1"/>
    <d v="1972-10-29T00:00:00"/>
    <n v="15"/>
    <n v="43497"/>
    <n v="1"/>
    <x v="0"/>
    <d v="2013-04-30T00:00:00"/>
    <s v=""/>
    <x v="0"/>
    <n v="1"/>
  </r>
  <r>
    <n v="4040"/>
    <s v="Benjamin"/>
    <s v="Daugherty"/>
    <s v="M"/>
    <s v="Poloviční"/>
    <d v="2013-06-06T00:00:00"/>
    <d v="2013-12-31T00:00:00"/>
    <x v="6"/>
    <n v="155"/>
    <n v="5"/>
    <d v="1980-11-06T00:00:00"/>
    <n v="14"/>
    <n v="34712"/>
    <n v="3"/>
    <x v="0"/>
    <d v="2013-09-30T00:00:00"/>
    <s v=""/>
    <x v="0"/>
    <n v="1"/>
  </r>
  <r>
    <n v="14550"/>
    <s v="Tucker"/>
    <s v="Blake"/>
    <s v="M"/>
    <s v="Plný"/>
    <d v="2013-10-01T00:00:00"/>
    <d v="2017-02-10T00:00:00"/>
    <x v="0"/>
    <n v="111"/>
    <n v="4"/>
    <d v="1976-01-09T00:00:00"/>
    <n v="12"/>
    <n v="23806"/>
    <n v="12"/>
    <x v="0"/>
    <d v="2014-10-31T00:00:00"/>
    <s v=""/>
    <x v="0"/>
    <n v="1"/>
  </r>
  <r>
    <n v="5126"/>
    <s v="Grace"/>
    <s v="Ortega"/>
    <s v="M"/>
    <s v="Brigáda"/>
    <d v="2013-10-17T00:00:00"/>
    <d v="2014-08-01T00:00:00"/>
    <x v="5"/>
    <n v="139"/>
    <n v="5"/>
    <d v="1988-07-27T00:00:00"/>
    <n v="12"/>
    <n v="21243"/>
    <n v="24"/>
    <x v="0"/>
    <d v="2015-10-31T00:00:00"/>
    <s v=""/>
    <x v="0"/>
    <n v="1"/>
  </r>
  <r>
    <n v="15730"/>
    <s v="Fulton"/>
    <s v="Monroe"/>
    <s v="M"/>
    <s v="Poloviční"/>
    <d v="2014-01-01T00:00:00"/>
    <d v="2015-09-30T00:00:00"/>
    <x v="4"/>
    <n v="135"/>
    <n v="5"/>
    <d v="1952-11-21T00:00:00"/>
    <n v="12"/>
    <n v="18208"/>
    <n v="0"/>
    <x v="0"/>
    <d v="2014-01-31T00:00:00"/>
    <s v=""/>
    <x v="0"/>
    <n v="1"/>
  </r>
  <r>
    <n v="15762"/>
    <s v="Hiram"/>
    <s v="Buchanan"/>
    <s v="M"/>
    <s v="Plný"/>
    <d v="2014-01-01T00:00:00"/>
    <d v="2015-10-06T00:00:00"/>
    <x v="3"/>
    <n v="107"/>
    <n v="4"/>
    <d v="1980-01-06T00:00:00"/>
    <n v="13"/>
    <n v="35273"/>
    <n v="12"/>
    <x v="0"/>
    <d v="2015-01-31T00:00:00"/>
    <s v=""/>
    <x v="0"/>
    <n v="1"/>
  </r>
  <r>
    <n v="4825"/>
    <s v="Grace"/>
    <s v="Ortega"/>
    <s v="M"/>
    <s v="Plný"/>
    <d v="2014-01-01T00:00:00"/>
    <d v="2050-01-01T00:00:00"/>
    <x v="5"/>
    <n v="146"/>
    <n v="0"/>
    <d v="1951-10-06T00:00:00"/>
    <n v="14"/>
    <n v="28091"/>
    <n v="12"/>
    <x v="1"/>
    <d v="2015-01-31T00:00:00"/>
    <s v="N"/>
    <x v="0"/>
    <n v="1"/>
  </r>
  <r>
    <n v="4642"/>
    <s v="Francis"/>
    <s v="Andrews"/>
    <s v="M"/>
    <s v="Plný"/>
    <d v="2014-03-05T00:00:00"/>
    <d v="2015-01-13T00:00:00"/>
    <x v="0"/>
    <n v="152"/>
    <n v="2"/>
    <d v="1971-12-27T00:00:00"/>
    <n v="12"/>
    <n v="25129"/>
    <n v="1"/>
    <x v="0"/>
    <d v="2014-04-30T00:00:00"/>
    <s v=""/>
    <x v="0"/>
    <n v="1"/>
  </r>
  <r>
    <n v="16119"/>
    <s v="Henry"/>
    <s v="Hester"/>
    <s v="M"/>
    <s v="Plný"/>
    <d v="2014-05-01T00:00:00"/>
    <d v="2015-09-30T00:00:00"/>
    <x v="6"/>
    <n v="109"/>
    <n v="2"/>
    <d v="1993-05-11T00:00:00"/>
    <n v="10"/>
    <n v="22300"/>
    <n v="0"/>
    <x v="0"/>
    <d v="2014-05-31T00:00:00"/>
    <s v=""/>
    <x v="0"/>
    <n v="1"/>
  </r>
  <r>
    <n v="3670"/>
    <s v="Nelle"/>
    <s v="Battle"/>
    <s v="M"/>
    <s v="Brigáda"/>
    <d v="2014-05-01T00:00:00"/>
    <d v="2017-02-08T00:00:00"/>
    <x v="0"/>
    <n v="114"/>
    <n v="5"/>
    <d v="1975-08-23T00:00:00"/>
    <n v="12"/>
    <n v="26061"/>
    <n v="1"/>
    <x v="0"/>
    <d v="2014-06-30T00:00:00"/>
    <s v=""/>
    <x v="0"/>
    <n v="1"/>
  </r>
  <r>
    <n v="16507"/>
    <s v="Todd"/>
    <s v="Zimmerman"/>
    <s v="M"/>
    <s v="Brigáda"/>
    <d v="2014-06-01T00:00:00"/>
    <d v="2016-01-30T00:00:00"/>
    <x v="8"/>
    <n v="105"/>
    <n v="3"/>
    <d v="1968-11-03T00:00:00"/>
    <n v="16"/>
    <n v="89638"/>
    <n v="24"/>
    <x v="0"/>
    <d v="2016-06-30T00:00:00"/>
    <s v=""/>
    <x v="0"/>
    <n v="1"/>
  </r>
  <r>
    <n v="17436"/>
    <s v="Sylvester"/>
    <s v="Norman"/>
    <s v="M"/>
    <s v="Poloviční"/>
    <d v="2014-07-09T00:00:00"/>
    <d v="2016-01-28T00:00:00"/>
    <x v="5"/>
    <n v="142"/>
    <n v="1"/>
    <d v="1949-10-16T00:00:00"/>
    <n v="14"/>
    <n v="33669"/>
    <n v="3"/>
    <x v="0"/>
    <d v="2014-10-31T00:00:00"/>
    <s v=""/>
    <x v="0"/>
    <n v="1"/>
  </r>
  <r>
    <n v="16735"/>
    <s v="Davis"/>
    <s v="James"/>
    <s v="M"/>
    <s v="Brigáda"/>
    <d v="2014-09-01T00:00:00"/>
    <d v="2016-02-26T00:00:00"/>
    <x v="2"/>
    <n v="139"/>
    <n v="5"/>
    <d v="1946-05-05T00:00:00"/>
    <n v="12"/>
    <n v="14678"/>
    <n v="24"/>
    <x v="0"/>
    <d v="2016-09-30T00:00:00"/>
    <s v=""/>
    <x v="0"/>
    <n v="1"/>
  </r>
  <r>
    <n v="18123"/>
    <s v="Todd"/>
    <s v="Harding"/>
    <s v="M"/>
    <s v="Poloviční"/>
    <d v="2014-10-01T00:00:00"/>
    <d v="2015-12-04T00:00:00"/>
    <x v="3"/>
    <n v="132"/>
    <n v="1"/>
    <d v="1950-10-29T00:00:00"/>
    <n v="12"/>
    <n v="24564"/>
    <n v="12"/>
    <x v="0"/>
    <d v="2015-10-31T00:00:00"/>
    <s v=""/>
    <x v="0"/>
    <n v="1"/>
  </r>
  <r>
    <n v="198"/>
    <s v="Malik"/>
    <s v="Washington"/>
    <s v="M"/>
    <s v="Plný"/>
    <d v="2014-11-01T00:00:00"/>
    <d v="2015-11-30T00:00:00"/>
    <x v="5"/>
    <n v="145"/>
    <n v="1"/>
    <d v="1987-04-16T00:00:00"/>
    <n v="13"/>
    <n v="18139"/>
    <n v="24"/>
    <x v="0"/>
    <d v="2016-11-30T00:00:00"/>
    <s v=""/>
    <x v="0"/>
    <n v="1"/>
  </r>
  <r>
    <n v="16927"/>
    <s v="Nehru"/>
    <s v="Leon"/>
    <s v="M"/>
    <s v="Plný"/>
    <d v="2014-11-01T00:00:00"/>
    <d v="2016-02-28T00:00:00"/>
    <x v="1"/>
    <n v="158"/>
    <n v="2"/>
    <d v="1984-08-12T00:00:00"/>
    <n v="10"/>
    <n v="21000"/>
    <n v="12"/>
    <x v="0"/>
    <d v="2015-11-30T00:00:00"/>
    <s v=""/>
    <x v="0"/>
    <n v="1"/>
  </r>
  <r>
    <n v="17197"/>
    <s v="Malik"/>
    <s v="Schwartz"/>
    <s v="M"/>
    <s v="Poloviční"/>
    <d v="2015-01-01T00:00:00"/>
    <d v="2016-02-15T00:00:00"/>
    <x v="3"/>
    <n v="134"/>
    <n v="0"/>
    <d v="1969-02-19T00:00:00"/>
    <n v="13"/>
    <n v="19199"/>
    <n v="3"/>
    <x v="0"/>
    <d v="2015-04-30T00:00:00"/>
    <s v=""/>
    <x v="0"/>
    <n v="1"/>
  </r>
  <r>
    <n v="15481"/>
    <s v="Colorado"/>
    <s v="Mcbride"/>
    <s v="M"/>
    <s v="Poloviční"/>
    <d v="2016-01-01T00:00:00"/>
    <d v="2016-03-08T00:00:00"/>
    <x v="5"/>
    <n v="110"/>
    <n v="2"/>
    <d v="1997-08-29T00:00:00"/>
    <n v="10"/>
    <n v="18000"/>
    <n v="3"/>
    <x v="0"/>
    <d v="2016-04-30T00:00:00"/>
    <s v=""/>
    <x v="0"/>
    <n v="1"/>
  </r>
  <r>
    <m/>
    <m/>
    <m/>
    <m/>
    <m/>
    <m/>
    <m/>
    <x v="5"/>
    <m/>
    <m/>
    <m/>
    <m/>
    <m/>
    <m/>
    <x v="1"/>
    <m/>
    <m/>
    <x v="1"/>
    <n v="22"/>
  </r>
  <r>
    <m/>
    <m/>
    <m/>
    <m/>
    <m/>
    <m/>
    <m/>
    <x v="1"/>
    <m/>
    <m/>
    <m/>
    <m/>
    <m/>
    <m/>
    <x v="1"/>
    <m/>
    <m/>
    <x v="1"/>
    <n v="20"/>
  </r>
  <r>
    <m/>
    <m/>
    <m/>
    <m/>
    <m/>
    <m/>
    <m/>
    <x v="2"/>
    <m/>
    <m/>
    <m/>
    <m/>
    <m/>
    <m/>
    <x v="1"/>
    <m/>
    <m/>
    <x v="1"/>
    <n v="25"/>
  </r>
  <r>
    <m/>
    <m/>
    <m/>
    <m/>
    <m/>
    <m/>
    <m/>
    <x v="3"/>
    <m/>
    <m/>
    <m/>
    <m/>
    <m/>
    <m/>
    <x v="1"/>
    <m/>
    <m/>
    <x v="1"/>
    <n v="32"/>
  </r>
  <r>
    <m/>
    <m/>
    <m/>
    <m/>
    <m/>
    <m/>
    <m/>
    <x v="0"/>
    <m/>
    <m/>
    <m/>
    <m/>
    <m/>
    <m/>
    <x v="1"/>
    <m/>
    <m/>
    <x v="1"/>
    <n v="42"/>
  </r>
  <r>
    <m/>
    <m/>
    <m/>
    <m/>
    <m/>
    <m/>
    <m/>
    <x v="8"/>
    <m/>
    <m/>
    <m/>
    <m/>
    <m/>
    <m/>
    <x v="1"/>
    <m/>
    <m/>
    <x v="1"/>
    <n v="14"/>
  </r>
  <r>
    <m/>
    <m/>
    <m/>
    <m/>
    <m/>
    <m/>
    <m/>
    <x v="7"/>
    <m/>
    <m/>
    <m/>
    <m/>
    <m/>
    <m/>
    <x v="1"/>
    <m/>
    <m/>
    <x v="1"/>
    <n v="12"/>
  </r>
  <r>
    <m/>
    <m/>
    <m/>
    <m/>
    <m/>
    <m/>
    <m/>
    <x v="4"/>
    <m/>
    <m/>
    <m/>
    <m/>
    <m/>
    <m/>
    <x v="1"/>
    <m/>
    <m/>
    <x v="1"/>
    <n v="10"/>
  </r>
  <r>
    <m/>
    <m/>
    <m/>
    <m/>
    <m/>
    <m/>
    <m/>
    <x v="6"/>
    <m/>
    <m/>
    <m/>
    <m/>
    <m/>
    <m/>
    <x v="1"/>
    <m/>
    <m/>
    <x v="1"/>
    <n v="10"/>
  </r>
  <r>
    <m/>
    <m/>
    <m/>
    <m/>
    <m/>
    <m/>
    <m/>
    <x v="9"/>
    <m/>
    <m/>
    <m/>
    <m/>
    <m/>
    <m/>
    <x v="1"/>
    <m/>
    <m/>
    <x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3" cacheId="16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15" firstHeaderRow="1" firstDataRow="2" firstDataCol="1" rowPageCount="1" colPageCount="1"/>
  <pivotFields count="19"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11">
        <item x="6"/>
        <item x="8"/>
        <item x="1"/>
        <item x="9"/>
        <item x="2"/>
        <item x="7"/>
        <item x="5"/>
        <item x="4"/>
        <item x="3"/>
        <item x="0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axis="axisPage" subtotalTop="0" showAll="0">
      <items count="3">
        <item x="0"/>
        <item x="1"/>
        <item t="default"/>
      </items>
    </pivotField>
    <pivotField subtotalTop="0" showAll="0"/>
    <pivotField subtotalTop="0" showAll="0"/>
    <pivotField axis="axisCol" subtotalTop="0" showAll="0">
      <items count="3">
        <item x="1"/>
        <item x="0"/>
        <item t="default"/>
      </items>
    </pivotField>
    <pivotField dataField="1" subtotalTop="0" showAll="0"/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7"/>
  </colFields>
  <colItems count="3">
    <i>
      <x/>
    </i>
    <i>
      <x v="1"/>
    </i>
    <i t="grand">
      <x/>
    </i>
  </colItems>
  <pageFields count="1">
    <pageField fld="14" item="1" hier="-1"/>
  </pageFields>
  <dataFields count="1">
    <dataField name="Součet z Jednička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bit.ly/MaxiKurzExc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showGridLines="0" tabSelected="1" workbookViewId="0">
      <selection activeCell="E11" sqref="E11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105" t="s">
        <v>274</v>
      </c>
      <c r="D2" s="105"/>
      <c r="E2" s="105"/>
      <c r="F2" s="105"/>
      <c r="G2" s="105"/>
      <c r="H2" s="105"/>
      <c r="I2" s="105"/>
      <c r="J2" s="105"/>
      <c r="K2" s="27"/>
      <c r="L2" s="28"/>
    </row>
    <row r="3" spans="3:16" ht="31.5" customHeight="1" x14ac:dyDescent="0.25">
      <c r="C3" s="106" t="s">
        <v>275</v>
      </c>
      <c r="D3" s="106"/>
      <c r="E3" s="106"/>
      <c r="F3" s="106"/>
      <c r="G3" s="106"/>
      <c r="H3" s="106"/>
      <c r="I3" s="106"/>
      <c r="J3" s="106"/>
    </row>
    <row r="4" spans="3:16" ht="28.5" customHeight="1" x14ac:dyDescent="0.25">
      <c r="C4" s="107" t="s">
        <v>276</v>
      </c>
      <c r="D4" s="107"/>
      <c r="E4" s="107"/>
      <c r="F4" s="107"/>
      <c r="G4" s="107"/>
      <c r="H4" s="107"/>
      <c r="I4" s="107"/>
      <c r="J4" s="107"/>
    </row>
    <row r="5" spans="3:16" ht="17.25" customHeight="1" thickBot="1" x14ac:dyDescent="0.3">
      <c r="C5" s="29"/>
      <c r="D5" s="29"/>
      <c r="E5" s="29"/>
      <c r="F5" s="29"/>
      <c r="G5" s="29"/>
      <c r="H5" s="30"/>
      <c r="I5" s="29"/>
      <c r="J5" s="29"/>
    </row>
    <row r="6" spans="3:16" ht="11.25" customHeight="1" thickTop="1" x14ac:dyDescent="0.25">
      <c r="C6" s="31"/>
      <c r="D6" s="32"/>
      <c r="E6" s="32"/>
      <c r="F6" s="32"/>
      <c r="G6" s="32"/>
      <c r="H6" s="32"/>
      <c r="I6" s="32"/>
      <c r="J6" s="33"/>
    </row>
    <row r="7" spans="3:16" ht="27.75" customHeight="1" x14ac:dyDescent="0.35">
      <c r="C7" s="34"/>
      <c r="D7" s="35" t="s">
        <v>277</v>
      </c>
      <c r="E7" s="36"/>
      <c r="F7" s="36"/>
      <c r="G7" s="37"/>
      <c r="H7" s="36"/>
      <c r="I7" s="36"/>
      <c r="J7" s="38"/>
    </row>
    <row r="8" spans="3:16" s="43" customFormat="1" ht="20.25" customHeight="1" x14ac:dyDescent="0.25">
      <c r="C8" s="39"/>
      <c r="D8" s="40"/>
      <c r="E8" s="40" t="s">
        <v>278</v>
      </c>
      <c r="F8" s="40"/>
      <c r="G8" s="41"/>
      <c r="H8" s="40"/>
      <c r="I8" s="40"/>
      <c r="J8" s="42"/>
    </row>
    <row r="9" spans="3:16" s="43" customFormat="1" ht="20.25" customHeight="1" x14ac:dyDescent="0.25">
      <c r="C9" s="39"/>
      <c r="D9" s="40"/>
      <c r="E9" s="40" t="s">
        <v>297</v>
      </c>
      <c r="F9" s="40"/>
      <c r="G9" s="41"/>
      <c r="H9" s="40"/>
      <c r="I9" s="40"/>
      <c r="J9" s="42"/>
    </row>
    <row r="10" spans="3:16" s="43" customFormat="1" ht="20.25" customHeight="1" x14ac:dyDescent="0.25">
      <c r="C10" s="39"/>
      <c r="D10" s="40"/>
      <c r="E10" s="40" t="s">
        <v>298</v>
      </c>
      <c r="F10" s="40"/>
      <c r="G10" s="40"/>
      <c r="H10" s="40"/>
      <c r="I10" s="40"/>
      <c r="J10" s="42"/>
    </row>
    <row r="11" spans="3:16" ht="15.75" thickBot="1" x14ac:dyDescent="0.3">
      <c r="C11" s="44"/>
      <c r="D11" s="45"/>
      <c r="E11" s="45"/>
      <c r="F11" s="45"/>
      <c r="G11" s="45"/>
      <c r="H11" s="45"/>
      <c r="I11" s="45"/>
      <c r="J11" s="46"/>
    </row>
    <row r="12" spans="3:16" ht="16.5" thickTop="1" thickBot="1" x14ac:dyDescent="0.3"/>
    <row r="13" spans="3:16" ht="15.75" customHeight="1" thickTop="1" x14ac:dyDescent="0.25">
      <c r="C13" s="47"/>
      <c r="D13" s="48"/>
      <c r="E13" s="48"/>
      <c r="F13" s="48"/>
      <c r="G13" s="48"/>
      <c r="H13" s="48"/>
      <c r="I13" s="48"/>
      <c r="J13" s="49"/>
    </row>
    <row r="14" spans="3:16" ht="22.5" customHeight="1" x14ac:dyDescent="0.25">
      <c r="C14" s="108" t="s">
        <v>279</v>
      </c>
      <c r="D14" s="109"/>
      <c r="E14" s="109"/>
      <c r="F14" s="109"/>
      <c r="G14" s="109"/>
      <c r="H14" s="50"/>
      <c r="I14" s="50"/>
      <c r="J14" s="51"/>
      <c r="P14" s="52"/>
    </row>
    <row r="15" spans="3:16" ht="22.5" customHeight="1" x14ac:dyDescent="0.25">
      <c r="C15" s="108"/>
      <c r="D15" s="109"/>
      <c r="E15" s="109"/>
      <c r="F15" s="109"/>
      <c r="G15" s="109"/>
      <c r="H15" s="50"/>
      <c r="I15" s="50"/>
      <c r="J15" s="51"/>
      <c r="P15" s="52"/>
    </row>
    <row r="16" spans="3:16" ht="13.5" customHeight="1" x14ac:dyDescent="0.25">
      <c r="C16" s="53"/>
      <c r="D16" s="54"/>
      <c r="E16" s="54"/>
      <c r="F16" s="54"/>
      <c r="G16" s="54"/>
      <c r="H16" s="50"/>
      <c r="I16" s="50"/>
      <c r="J16" s="51"/>
      <c r="P16" s="52"/>
    </row>
    <row r="17" spans="3:10" ht="18" customHeight="1" x14ac:dyDescent="0.25">
      <c r="C17" s="55"/>
      <c r="D17" s="110" t="s">
        <v>280</v>
      </c>
      <c r="E17" s="110"/>
      <c r="F17" s="110"/>
      <c r="G17" s="110"/>
      <c r="H17" s="56"/>
      <c r="I17" s="56"/>
      <c r="J17" s="57"/>
    </row>
    <row r="18" spans="3:10" ht="36.75" customHeight="1" x14ac:dyDescent="0.25">
      <c r="C18" s="55"/>
      <c r="D18" s="110"/>
      <c r="E18" s="110"/>
      <c r="F18" s="110"/>
      <c r="G18" s="110"/>
      <c r="H18" s="111">
        <v>5002722</v>
      </c>
      <c r="I18" s="111"/>
      <c r="J18" s="112"/>
    </row>
    <row r="19" spans="3:10" ht="12" customHeight="1" thickBot="1" x14ac:dyDescent="0.3">
      <c r="C19" s="58"/>
      <c r="D19" s="59"/>
      <c r="E19" s="59"/>
      <c r="F19" s="59"/>
      <c r="G19" s="59"/>
      <c r="H19" s="59"/>
      <c r="I19" s="59"/>
      <c r="J19" s="60"/>
    </row>
    <row r="20" spans="3:10" ht="16.5" thickTop="1" thickBot="1" x14ac:dyDescent="0.3"/>
    <row r="21" spans="3:10" ht="24" thickTop="1" x14ac:dyDescent="0.35">
      <c r="C21" s="61"/>
      <c r="D21" s="62"/>
      <c r="E21" s="63"/>
      <c r="F21" s="63"/>
      <c r="G21" s="63"/>
      <c r="H21" s="63"/>
      <c r="I21" s="63"/>
      <c r="J21" s="64"/>
    </row>
    <row r="22" spans="3:10" ht="15" customHeight="1" x14ac:dyDescent="0.25">
      <c r="C22" s="65"/>
      <c r="D22" s="66"/>
      <c r="E22" s="66"/>
      <c r="F22" s="66"/>
      <c r="G22" s="66"/>
      <c r="H22" s="66"/>
      <c r="I22" s="66"/>
      <c r="J22" s="67"/>
    </row>
    <row r="23" spans="3:10" ht="15" customHeight="1" x14ac:dyDescent="0.25">
      <c r="C23" s="65"/>
      <c r="D23" s="101" t="s">
        <v>281</v>
      </c>
      <c r="E23" s="101"/>
      <c r="F23" s="101"/>
      <c r="G23" s="101"/>
      <c r="H23" s="68"/>
      <c r="I23" s="66"/>
      <c r="J23" s="67"/>
    </row>
    <row r="24" spans="3:10" ht="15" customHeight="1" x14ac:dyDescent="0.25">
      <c r="C24" s="65"/>
      <c r="D24" s="101"/>
      <c r="E24" s="101"/>
      <c r="F24" s="101"/>
      <c r="G24" s="101"/>
      <c r="H24" s="68"/>
      <c r="I24" s="66"/>
      <c r="J24" s="67"/>
    </row>
    <row r="25" spans="3:10" ht="15" customHeight="1" x14ac:dyDescent="0.25">
      <c r="C25" s="65"/>
      <c r="D25" s="68"/>
      <c r="E25" s="68"/>
      <c r="F25" s="68"/>
      <c r="G25" s="68"/>
      <c r="H25" s="68"/>
      <c r="I25" s="66"/>
      <c r="J25" s="67"/>
    </row>
    <row r="26" spans="3:10" s="43" customFormat="1" ht="18.75" customHeight="1" x14ac:dyDescent="0.25">
      <c r="C26" s="69"/>
      <c r="D26" s="70"/>
      <c r="E26" s="71" t="s">
        <v>282</v>
      </c>
      <c r="F26" s="72"/>
      <c r="G26" s="72" t="s">
        <v>283</v>
      </c>
      <c r="H26" s="73"/>
      <c r="I26" s="74"/>
      <c r="J26" s="75"/>
    </row>
    <row r="27" spans="3:10" s="43" customFormat="1" ht="18.75" customHeight="1" x14ac:dyDescent="0.25">
      <c r="C27" s="69"/>
      <c r="D27" s="70"/>
      <c r="E27" s="71" t="s">
        <v>284</v>
      </c>
      <c r="F27" s="72"/>
      <c r="G27" s="72" t="s">
        <v>285</v>
      </c>
      <c r="H27" s="73"/>
      <c r="I27" s="74"/>
      <c r="J27" s="75"/>
    </row>
    <row r="28" spans="3:10" s="43" customFormat="1" ht="18.75" customHeight="1" x14ac:dyDescent="0.25">
      <c r="C28" s="69"/>
      <c r="D28" s="70"/>
      <c r="E28" s="71" t="s">
        <v>286</v>
      </c>
      <c r="F28" s="72"/>
      <c r="G28" s="72" t="s">
        <v>287</v>
      </c>
      <c r="H28" s="76"/>
      <c r="I28" s="74"/>
      <c r="J28" s="75"/>
    </row>
    <row r="29" spans="3:10" s="43" customFormat="1" ht="18.75" customHeight="1" x14ac:dyDescent="0.25">
      <c r="C29" s="69"/>
      <c r="D29" s="70"/>
      <c r="E29" s="71"/>
      <c r="F29" s="102" t="s">
        <v>288</v>
      </c>
      <c r="G29" s="102"/>
      <c r="H29" s="102"/>
      <c r="I29" s="102"/>
      <c r="J29" s="103"/>
    </row>
    <row r="30" spans="3:10" s="43" customFormat="1" ht="18.75" customHeight="1" x14ac:dyDescent="0.25">
      <c r="C30" s="69"/>
      <c r="D30" s="70"/>
      <c r="E30" s="71"/>
      <c r="F30" s="102"/>
      <c r="G30" s="102"/>
      <c r="H30" s="102"/>
      <c r="I30" s="102"/>
      <c r="J30" s="103"/>
    </row>
    <row r="31" spans="3:10" ht="13.5" customHeight="1" thickBot="1" x14ac:dyDescent="0.3">
      <c r="C31" s="77"/>
      <c r="D31" s="78"/>
      <c r="E31" s="79"/>
      <c r="F31" s="79"/>
      <c r="G31" s="79"/>
      <c r="H31" s="80"/>
      <c r="I31" s="80"/>
      <c r="J31" s="81"/>
    </row>
    <row r="32" spans="3:10" ht="16.5" thickTop="1" thickBot="1" x14ac:dyDescent="0.3"/>
    <row r="33" spans="1:12" ht="10.5" customHeight="1" thickTop="1" x14ac:dyDescent="0.25">
      <c r="C33" s="82"/>
      <c r="D33" s="83"/>
      <c r="E33" s="83"/>
      <c r="F33" s="83"/>
      <c r="G33" s="83"/>
      <c r="H33" s="83"/>
      <c r="I33" s="83"/>
      <c r="J33" s="84"/>
    </row>
    <row r="34" spans="1:12" ht="27" customHeight="1" x14ac:dyDescent="0.35">
      <c r="C34" s="85"/>
      <c r="D34" s="86" t="s">
        <v>289</v>
      </c>
      <c r="E34" s="87"/>
      <c r="F34" s="87"/>
      <c r="G34" s="87"/>
      <c r="H34" s="87"/>
      <c r="I34" s="87"/>
      <c r="J34" s="88"/>
    </row>
    <row r="35" spans="1:12" s="89" customFormat="1" ht="19.5" customHeight="1" x14ac:dyDescent="0.25">
      <c r="C35" s="90"/>
      <c r="D35" s="91"/>
      <c r="E35" s="92" t="s">
        <v>290</v>
      </c>
      <c r="F35" s="91"/>
      <c r="G35" s="91"/>
      <c r="H35" s="91"/>
      <c r="I35" s="91"/>
      <c r="J35" s="93"/>
    </row>
    <row r="36" spans="1:12" s="89" customFormat="1" ht="19.5" customHeight="1" x14ac:dyDescent="0.25">
      <c r="C36" s="94"/>
      <c r="D36" s="91"/>
      <c r="E36" s="92" t="s">
        <v>291</v>
      </c>
      <c r="F36" s="91"/>
      <c r="G36" s="91"/>
      <c r="H36" s="91"/>
      <c r="I36" s="91"/>
      <c r="J36" s="93"/>
    </row>
    <row r="37" spans="1:12" s="89" customFormat="1" ht="19.5" customHeight="1" x14ac:dyDescent="0.25">
      <c r="C37" s="94"/>
      <c r="D37" s="91"/>
      <c r="E37" s="92" t="s">
        <v>292</v>
      </c>
      <c r="F37" s="91"/>
      <c r="G37" s="91"/>
      <c r="H37" s="91"/>
      <c r="I37" s="91"/>
      <c r="J37" s="93"/>
    </row>
    <row r="38" spans="1:12" s="89" customFormat="1" ht="19.5" customHeight="1" x14ac:dyDescent="0.25">
      <c r="C38" s="94"/>
      <c r="D38" s="91"/>
      <c r="E38" s="92" t="s">
        <v>293</v>
      </c>
      <c r="F38" s="91"/>
      <c r="G38" s="91"/>
      <c r="H38" s="91"/>
      <c r="I38" s="91"/>
      <c r="J38" s="93"/>
    </row>
    <row r="39" spans="1:12" s="89" customFormat="1" ht="19.5" customHeight="1" x14ac:dyDescent="0.25">
      <c r="C39" s="94"/>
      <c r="D39" s="91"/>
      <c r="E39" s="92" t="s">
        <v>294</v>
      </c>
      <c r="F39" s="91"/>
      <c r="G39" s="91"/>
      <c r="H39" s="91"/>
      <c r="I39" s="91"/>
      <c r="J39" s="93"/>
    </row>
    <row r="40" spans="1:12" s="89" customFormat="1" ht="19.5" customHeight="1" x14ac:dyDescent="0.25">
      <c r="C40" s="94"/>
      <c r="D40" s="91"/>
      <c r="E40" s="92" t="s">
        <v>295</v>
      </c>
      <c r="F40" s="91"/>
      <c r="G40" s="91"/>
      <c r="H40" s="91"/>
      <c r="I40" s="91"/>
      <c r="J40" s="93"/>
    </row>
    <row r="41" spans="1:12" ht="15.75" thickBot="1" x14ac:dyDescent="0.3">
      <c r="C41" s="95"/>
      <c r="D41" s="96"/>
      <c r="E41" s="97"/>
      <c r="F41" s="96"/>
      <c r="G41" s="96"/>
      <c r="H41" s="96"/>
      <c r="I41" s="96"/>
      <c r="J41" s="98"/>
    </row>
    <row r="42" spans="1:12" ht="15.75" thickTop="1" x14ac:dyDescent="0.25">
      <c r="A42" s="99"/>
      <c r="C42" s="100"/>
    </row>
    <row r="43" spans="1:12" x14ac:dyDescent="0.25">
      <c r="B43" s="104" t="s">
        <v>296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</row>
    <row r="44" spans="1:12" ht="9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  <row r="50" ht="15" hidden="1" customHeight="1" x14ac:dyDescent="0.25"/>
    <row r="51" ht="15" hidden="1" customHeight="1" x14ac:dyDescent="0.25"/>
    <row r="52" ht="15" hidden="1" customHeight="1" x14ac:dyDescent="0.25"/>
    <row r="53" ht="15" hidden="1" customHeight="1" x14ac:dyDescent="0.25"/>
  </sheetData>
  <mergeCells count="9">
    <mergeCell ref="D23:G24"/>
    <mergeCell ref="F29:J30"/>
    <mergeCell ref="B43:L43"/>
    <mergeCell ref="C2:J2"/>
    <mergeCell ref="C3:J3"/>
    <mergeCell ref="C4:J4"/>
    <mergeCell ref="C14:G15"/>
    <mergeCell ref="D17:G18"/>
    <mergeCell ref="H18:J18"/>
  </mergeCells>
  <hyperlinks>
    <hyperlink ref="G26" r:id="rId1"/>
    <hyperlink ref="E35" r:id="rId2"/>
    <hyperlink ref="G28" r:id="rId3"/>
    <hyperlink ref="G27" r:id="rId4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Q257"/>
  <sheetViews>
    <sheetView topLeftCell="E1" workbookViewId="0">
      <selection activeCell="G17" sqref="G17"/>
    </sheetView>
  </sheetViews>
  <sheetFormatPr defaultRowHeight="15" x14ac:dyDescent="0.25"/>
  <cols>
    <col min="2" max="3" width="11.7109375" customWidth="1"/>
    <col min="5" max="6" width="16" customWidth="1"/>
    <col min="7" max="7" width="16.28515625" customWidth="1"/>
    <col min="8" max="8" width="10.42578125" customWidth="1"/>
    <col min="10" max="10" width="11.85546875" customWidth="1"/>
    <col min="11" max="11" width="15.28515625" customWidth="1"/>
    <col min="12" max="12" width="13.85546875" customWidth="1"/>
    <col min="13" max="13" width="14.5703125" style="20" customWidth="1"/>
    <col min="14" max="14" width="14.7109375" customWidth="1"/>
    <col min="16" max="16" width="10.1406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8" t="s">
        <v>12</v>
      </c>
      <c r="N1" s="1" t="s">
        <v>13</v>
      </c>
      <c r="O1" s="1" t="s">
        <v>261</v>
      </c>
      <c r="P1" s="1" t="s">
        <v>262</v>
      </c>
      <c r="Q1" s="1" t="s">
        <v>263</v>
      </c>
    </row>
    <row r="2" spans="1:17" x14ac:dyDescent="0.25">
      <c r="A2" s="3">
        <v>220</v>
      </c>
      <c r="B2" s="4" t="s">
        <v>14</v>
      </c>
      <c r="C2" s="4" t="s">
        <v>15</v>
      </c>
      <c r="D2" s="3" t="s">
        <v>16</v>
      </c>
      <c r="E2" s="5" t="s">
        <v>17</v>
      </c>
      <c r="F2" s="6">
        <v>37956</v>
      </c>
      <c r="G2" s="7">
        <v>42277</v>
      </c>
      <c r="H2" s="3" t="s">
        <v>18</v>
      </c>
      <c r="I2" s="3">
        <v>103</v>
      </c>
      <c r="J2" s="3">
        <v>3</v>
      </c>
      <c r="K2" s="8">
        <v>28732</v>
      </c>
      <c r="L2" s="3">
        <v>15</v>
      </c>
      <c r="M2" s="19">
        <v>48244</v>
      </c>
      <c r="N2" s="9">
        <v>3</v>
      </c>
      <c r="O2" s="12" t="str">
        <f ca="1">IF(G:G&gt;TODAY(),"Ve stavu","")</f>
        <v/>
      </c>
      <c r="P2" s="26">
        <f>EOMONTH(F2,N2)</f>
        <v>38077</v>
      </c>
      <c r="Q2" s="12" t="str">
        <f ca="1">IF(O:O="","",IF(P:P&gt;TODAY(),"A","N"))</f>
        <v/>
      </c>
    </row>
    <row r="3" spans="1:17" x14ac:dyDescent="0.25">
      <c r="A3" s="3">
        <v>619</v>
      </c>
      <c r="B3" s="4" t="s">
        <v>19</v>
      </c>
      <c r="C3" s="4" t="s">
        <v>20</v>
      </c>
      <c r="D3" s="3" t="s">
        <v>16</v>
      </c>
      <c r="E3" s="5" t="s">
        <v>21</v>
      </c>
      <c r="F3" s="6">
        <v>38018</v>
      </c>
      <c r="G3" s="7">
        <v>42369</v>
      </c>
      <c r="H3" s="3" t="s">
        <v>22</v>
      </c>
      <c r="I3" s="3">
        <v>136</v>
      </c>
      <c r="J3" s="3">
        <v>1</v>
      </c>
      <c r="K3" s="8">
        <v>24238</v>
      </c>
      <c r="L3" s="3">
        <v>13</v>
      </c>
      <c r="M3" s="19">
        <v>24695</v>
      </c>
      <c r="N3" s="9">
        <v>12</v>
      </c>
      <c r="O3" s="12" t="str">
        <f t="shared" ref="O3:O66" ca="1" si="0">IF(G:G&gt;TODAY(),"Ve stavu","")</f>
        <v/>
      </c>
      <c r="P3" s="26">
        <f t="shared" ref="P3:P66" si="1">EOMONTH(F3,N3)</f>
        <v>38411</v>
      </c>
      <c r="Q3" s="12" t="str">
        <f t="shared" ref="Q3:Q66" ca="1" si="2">IF(O:O="","",IF(P:P&gt;TODAY(),"A","N"))</f>
        <v/>
      </c>
    </row>
    <row r="4" spans="1:17" x14ac:dyDescent="0.25">
      <c r="A4" s="3">
        <v>618</v>
      </c>
      <c r="B4" s="4" t="s">
        <v>23</v>
      </c>
      <c r="C4" s="4" t="s">
        <v>24</v>
      </c>
      <c r="D4" s="3" t="s">
        <v>16</v>
      </c>
      <c r="E4" s="5" t="s">
        <v>25</v>
      </c>
      <c r="F4" s="6">
        <v>38078</v>
      </c>
      <c r="G4" s="7">
        <v>42277</v>
      </c>
      <c r="H4" s="3" t="s">
        <v>18</v>
      </c>
      <c r="I4" s="3">
        <v>160</v>
      </c>
      <c r="J4" s="3">
        <v>1</v>
      </c>
      <c r="K4" s="8">
        <v>33569</v>
      </c>
      <c r="L4" s="3">
        <v>12</v>
      </c>
      <c r="M4" s="19">
        <v>18160</v>
      </c>
      <c r="N4" s="9">
        <v>1</v>
      </c>
      <c r="O4" s="12" t="str">
        <f t="shared" ca="1" si="0"/>
        <v/>
      </c>
      <c r="P4" s="26">
        <f t="shared" si="1"/>
        <v>38138</v>
      </c>
      <c r="Q4" s="12" t="str">
        <f t="shared" ca="1" si="2"/>
        <v/>
      </c>
    </row>
    <row r="5" spans="1:17" x14ac:dyDescent="0.25">
      <c r="A5" s="3">
        <v>3716</v>
      </c>
      <c r="B5" s="4" t="s">
        <v>26</v>
      </c>
      <c r="C5" s="4" t="s">
        <v>27</v>
      </c>
      <c r="D5" s="3" t="s">
        <v>16</v>
      </c>
      <c r="E5" s="5" t="s">
        <v>25</v>
      </c>
      <c r="F5" s="6">
        <v>38384</v>
      </c>
      <c r="G5" s="7">
        <v>43382</v>
      </c>
      <c r="H5" s="3" t="s">
        <v>28</v>
      </c>
      <c r="I5" s="3">
        <v>151</v>
      </c>
      <c r="J5" s="3">
        <v>4</v>
      </c>
      <c r="K5" s="8">
        <v>24930</v>
      </c>
      <c r="L5" s="3">
        <v>14</v>
      </c>
      <c r="M5" s="19">
        <v>29364</v>
      </c>
      <c r="N5" s="9">
        <v>6</v>
      </c>
      <c r="O5" s="12" t="str">
        <f t="shared" ca="1" si="0"/>
        <v>Ve stavu</v>
      </c>
      <c r="P5" s="26">
        <f t="shared" si="1"/>
        <v>38595</v>
      </c>
      <c r="Q5" s="12" t="str">
        <f t="shared" ca="1" si="2"/>
        <v>N</v>
      </c>
    </row>
    <row r="6" spans="1:17" x14ac:dyDescent="0.25">
      <c r="A6" s="3">
        <v>3272</v>
      </c>
      <c r="B6" s="4" t="s">
        <v>29</v>
      </c>
      <c r="C6" s="4" t="s">
        <v>30</v>
      </c>
      <c r="D6" s="3" t="s">
        <v>31</v>
      </c>
      <c r="E6" s="5" t="s">
        <v>17</v>
      </c>
      <c r="F6" s="6">
        <v>38412</v>
      </c>
      <c r="G6" s="7">
        <v>41882</v>
      </c>
      <c r="H6" s="3" t="s">
        <v>28</v>
      </c>
      <c r="I6" s="3">
        <v>133</v>
      </c>
      <c r="J6" s="3">
        <v>1</v>
      </c>
      <c r="K6" s="8">
        <v>33629</v>
      </c>
      <c r="L6" s="3">
        <v>12</v>
      </c>
      <c r="M6" s="19">
        <v>26120</v>
      </c>
      <c r="N6" s="9">
        <v>24</v>
      </c>
      <c r="O6" s="12" t="str">
        <f t="shared" ca="1" si="0"/>
        <v/>
      </c>
      <c r="P6" s="26">
        <f t="shared" si="1"/>
        <v>39172</v>
      </c>
      <c r="Q6" s="12" t="str">
        <f t="shared" ca="1" si="2"/>
        <v/>
      </c>
    </row>
    <row r="7" spans="1:17" x14ac:dyDescent="0.25">
      <c r="A7" s="3">
        <v>3885</v>
      </c>
      <c r="B7" s="4" t="s">
        <v>32</v>
      </c>
      <c r="C7" s="4" t="s">
        <v>33</v>
      </c>
      <c r="D7" s="3" t="s">
        <v>16</v>
      </c>
      <c r="E7" s="5" t="s">
        <v>21</v>
      </c>
      <c r="F7" s="6">
        <v>38412</v>
      </c>
      <c r="G7" s="7">
        <v>43204</v>
      </c>
      <c r="H7" s="3" t="s">
        <v>28</v>
      </c>
      <c r="I7" s="3">
        <v>102</v>
      </c>
      <c r="J7" s="3">
        <v>2</v>
      </c>
      <c r="K7" s="8">
        <v>31581</v>
      </c>
      <c r="L7" s="3">
        <v>13</v>
      </c>
      <c r="M7" s="19">
        <v>33492</v>
      </c>
      <c r="N7" s="9">
        <v>24</v>
      </c>
      <c r="O7" s="12" t="str">
        <f t="shared" ca="1" si="0"/>
        <v>Ve stavu</v>
      </c>
      <c r="P7" s="26">
        <f t="shared" si="1"/>
        <v>39172</v>
      </c>
      <c r="Q7" s="12" t="str">
        <f t="shared" ca="1" si="2"/>
        <v>N</v>
      </c>
    </row>
    <row r="8" spans="1:17" x14ac:dyDescent="0.25">
      <c r="A8" s="3">
        <v>3561</v>
      </c>
      <c r="B8" s="4" t="s">
        <v>34</v>
      </c>
      <c r="C8" s="4" t="s">
        <v>35</v>
      </c>
      <c r="D8" s="3" t="s">
        <v>16</v>
      </c>
      <c r="E8" s="5" t="s">
        <v>17</v>
      </c>
      <c r="F8" s="6">
        <v>38418</v>
      </c>
      <c r="G8" s="7">
        <v>42876</v>
      </c>
      <c r="H8" s="3" t="s">
        <v>22</v>
      </c>
      <c r="I8" s="3">
        <v>153</v>
      </c>
      <c r="J8" s="3">
        <v>2</v>
      </c>
      <c r="K8" s="8">
        <v>25583</v>
      </c>
      <c r="L8" s="3">
        <v>14</v>
      </c>
      <c r="M8" s="19">
        <v>34142</v>
      </c>
      <c r="N8" s="9">
        <v>6</v>
      </c>
      <c r="O8" s="12" t="str">
        <f t="shared" ca="1" si="0"/>
        <v/>
      </c>
      <c r="P8" s="26">
        <f t="shared" si="1"/>
        <v>38625</v>
      </c>
      <c r="Q8" s="12" t="str">
        <f t="shared" ca="1" si="2"/>
        <v/>
      </c>
    </row>
    <row r="9" spans="1:17" x14ac:dyDescent="0.25">
      <c r="A9" s="3">
        <v>3660</v>
      </c>
      <c r="B9" s="4" t="s">
        <v>36</v>
      </c>
      <c r="C9" s="4" t="s">
        <v>37</v>
      </c>
      <c r="D9" s="3" t="s">
        <v>16</v>
      </c>
      <c r="E9" s="5" t="s">
        <v>25</v>
      </c>
      <c r="F9" s="6">
        <v>38418</v>
      </c>
      <c r="G9" s="7">
        <v>43221</v>
      </c>
      <c r="H9" s="3" t="s">
        <v>38</v>
      </c>
      <c r="I9" s="3">
        <v>105</v>
      </c>
      <c r="J9" s="3">
        <v>3</v>
      </c>
      <c r="K9" s="8">
        <v>28842</v>
      </c>
      <c r="L9" s="3">
        <v>12</v>
      </c>
      <c r="M9" s="19">
        <v>21236</v>
      </c>
      <c r="N9" s="9">
        <v>12</v>
      </c>
      <c r="O9" s="12" t="str">
        <f t="shared" ca="1" si="0"/>
        <v>Ve stavu</v>
      </c>
      <c r="P9" s="26">
        <f t="shared" si="1"/>
        <v>38807</v>
      </c>
      <c r="Q9" s="12" t="str">
        <f t="shared" ca="1" si="2"/>
        <v>N</v>
      </c>
    </row>
    <row r="10" spans="1:17" x14ac:dyDescent="0.25">
      <c r="A10" s="3">
        <v>3727</v>
      </c>
      <c r="B10" s="4" t="s">
        <v>39</v>
      </c>
      <c r="C10" s="4" t="s">
        <v>40</v>
      </c>
      <c r="D10" s="3" t="s">
        <v>16</v>
      </c>
      <c r="E10" s="5" t="s">
        <v>25</v>
      </c>
      <c r="F10" s="6">
        <v>38418</v>
      </c>
      <c r="G10" s="7">
        <v>42399</v>
      </c>
      <c r="H10" s="3" t="s">
        <v>41</v>
      </c>
      <c r="I10" s="3">
        <v>127</v>
      </c>
      <c r="J10" s="3">
        <v>4</v>
      </c>
      <c r="K10" s="8">
        <v>31407</v>
      </c>
      <c r="L10" s="3">
        <v>11</v>
      </c>
      <c r="M10" s="19">
        <v>18735</v>
      </c>
      <c r="N10" s="9">
        <v>3</v>
      </c>
      <c r="O10" s="12" t="str">
        <f t="shared" ca="1" si="0"/>
        <v/>
      </c>
      <c r="P10" s="26">
        <f t="shared" si="1"/>
        <v>38533</v>
      </c>
      <c r="Q10" s="12" t="str">
        <f t="shared" ca="1" si="2"/>
        <v/>
      </c>
    </row>
    <row r="11" spans="1:17" x14ac:dyDescent="0.25">
      <c r="A11" s="3">
        <v>3281</v>
      </c>
      <c r="B11" s="4" t="s">
        <v>42</v>
      </c>
      <c r="C11" s="4" t="s">
        <v>43</v>
      </c>
      <c r="D11" s="3" t="s">
        <v>16</v>
      </c>
      <c r="E11" s="5" t="s">
        <v>21</v>
      </c>
      <c r="F11" s="6">
        <v>38421</v>
      </c>
      <c r="G11" s="7">
        <v>42797</v>
      </c>
      <c r="H11" s="3" t="s">
        <v>22</v>
      </c>
      <c r="I11" s="3">
        <v>104</v>
      </c>
      <c r="J11" s="3">
        <v>4</v>
      </c>
      <c r="K11" s="8">
        <v>30369</v>
      </c>
      <c r="L11" s="3">
        <v>13</v>
      </c>
      <c r="M11" s="19">
        <v>32082</v>
      </c>
      <c r="N11" s="9">
        <v>12</v>
      </c>
      <c r="O11" s="12" t="str">
        <f t="shared" ca="1" si="0"/>
        <v/>
      </c>
      <c r="P11" s="26">
        <f t="shared" si="1"/>
        <v>38807</v>
      </c>
      <c r="Q11" s="12" t="str">
        <f t="shared" ca="1" si="2"/>
        <v/>
      </c>
    </row>
    <row r="12" spans="1:17" x14ac:dyDescent="0.25">
      <c r="A12" s="3">
        <v>3440</v>
      </c>
      <c r="B12" s="4" t="s">
        <v>44</v>
      </c>
      <c r="C12" s="4" t="s">
        <v>35</v>
      </c>
      <c r="D12" s="3" t="s">
        <v>16</v>
      </c>
      <c r="E12" s="5" t="s">
        <v>25</v>
      </c>
      <c r="F12" s="6">
        <v>38421</v>
      </c>
      <c r="G12" s="7">
        <v>43221</v>
      </c>
      <c r="H12" s="3" t="s">
        <v>45</v>
      </c>
      <c r="I12" s="3">
        <v>148</v>
      </c>
      <c r="J12" s="3">
        <v>1</v>
      </c>
      <c r="K12" s="8">
        <v>23153</v>
      </c>
      <c r="L12" s="3">
        <v>14</v>
      </c>
      <c r="M12" s="19">
        <v>32269</v>
      </c>
      <c r="N12" s="9">
        <v>6</v>
      </c>
      <c r="O12" s="12" t="str">
        <f t="shared" ca="1" si="0"/>
        <v>Ve stavu</v>
      </c>
      <c r="P12" s="26">
        <f t="shared" si="1"/>
        <v>38625</v>
      </c>
      <c r="Q12" s="12" t="str">
        <f t="shared" ca="1" si="2"/>
        <v>N</v>
      </c>
    </row>
    <row r="13" spans="1:17" x14ac:dyDescent="0.25">
      <c r="A13" s="3">
        <v>4711</v>
      </c>
      <c r="B13" s="4" t="s">
        <v>46</v>
      </c>
      <c r="C13" s="4" t="s">
        <v>47</v>
      </c>
      <c r="D13" s="3" t="s">
        <v>16</v>
      </c>
      <c r="E13" s="5" t="s">
        <v>21</v>
      </c>
      <c r="F13" s="6">
        <v>38421</v>
      </c>
      <c r="G13" s="7">
        <v>54789</v>
      </c>
      <c r="H13" s="3" t="s">
        <v>22</v>
      </c>
      <c r="I13" s="3">
        <v>128</v>
      </c>
      <c r="J13" s="3">
        <v>4</v>
      </c>
      <c r="K13" s="8">
        <v>18133</v>
      </c>
      <c r="L13" s="3">
        <v>13</v>
      </c>
      <c r="M13" s="19">
        <v>24503</v>
      </c>
      <c r="N13" s="9">
        <v>12</v>
      </c>
      <c r="O13" s="12" t="str">
        <f t="shared" ca="1" si="0"/>
        <v>Ve stavu</v>
      </c>
      <c r="P13" s="26">
        <f t="shared" si="1"/>
        <v>38807</v>
      </c>
      <c r="Q13" s="12" t="str">
        <f t="shared" ca="1" si="2"/>
        <v>N</v>
      </c>
    </row>
    <row r="14" spans="1:17" x14ac:dyDescent="0.25">
      <c r="A14" s="3">
        <v>3264</v>
      </c>
      <c r="B14" s="4" t="s">
        <v>48</v>
      </c>
      <c r="C14" s="4" t="s">
        <v>49</v>
      </c>
      <c r="D14" s="3" t="s">
        <v>31</v>
      </c>
      <c r="E14" s="5" t="s">
        <v>25</v>
      </c>
      <c r="F14" s="6">
        <v>42829</v>
      </c>
      <c r="G14" s="7">
        <v>43738</v>
      </c>
      <c r="H14" s="3" t="s">
        <v>45</v>
      </c>
      <c r="I14" s="3">
        <v>113</v>
      </c>
      <c r="J14" s="3">
        <v>3</v>
      </c>
      <c r="K14" s="8">
        <v>19811</v>
      </c>
      <c r="L14" s="3">
        <v>10</v>
      </c>
      <c r="M14" s="19">
        <v>14000</v>
      </c>
      <c r="N14" s="9">
        <v>3</v>
      </c>
      <c r="O14" s="12" t="str">
        <f t="shared" ca="1" si="0"/>
        <v>Ve stavu</v>
      </c>
      <c r="P14" s="26">
        <f t="shared" si="1"/>
        <v>42947</v>
      </c>
      <c r="Q14" s="12" t="str">
        <f t="shared" ca="1" si="2"/>
        <v>N</v>
      </c>
    </row>
    <row r="15" spans="1:17" x14ac:dyDescent="0.25">
      <c r="A15" s="3">
        <v>3297</v>
      </c>
      <c r="B15" s="4" t="s">
        <v>50</v>
      </c>
      <c r="C15" s="4" t="s">
        <v>51</v>
      </c>
      <c r="D15" s="3" t="s">
        <v>16</v>
      </c>
      <c r="E15" s="5" t="s">
        <v>17</v>
      </c>
      <c r="F15" s="6">
        <v>42860</v>
      </c>
      <c r="G15" s="7">
        <v>43559</v>
      </c>
      <c r="H15" s="3" t="s">
        <v>38</v>
      </c>
      <c r="I15" s="3">
        <v>108</v>
      </c>
      <c r="J15" s="3">
        <v>0</v>
      </c>
      <c r="K15" s="8">
        <v>29249</v>
      </c>
      <c r="L15" s="3">
        <v>12</v>
      </c>
      <c r="M15" s="19">
        <v>20006</v>
      </c>
      <c r="N15" s="9">
        <v>24</v>
      </c>
      <c r="O15" s="12" t="str">
        <f t="shared" ca="1" si="0"/>
        <v>Ve stavu</v>
      </c>
      <c r="P15" s="26">
        <f t="shared" si="1"/>
        <v>43616</v>
      </c>
      <c r="Q15" s="12" t="str">
        <f t="shared" ca="1" si="2"/>
        <v>A</v>
      </c>
    </row>
    <row r="16" spans="1:17" x14ac:dyDescent="0.25">
      <c r="A16" s="3">
        <v>3541</v>
      </c>
      <c r="B16" s="4" t="s">
        <v>52</v>
      </c>
      <c r="C16" s="4" t="s">
        <v>53</v>
      </c>
      <c r="D16" s="3" t="s">
        <v>16</v>
      </c>
      <c r="E16" s="5" t="s">
        <v>17</v>
      </c>
      <c r="F16" s="6">
        <v>42892</v>
      </c>
      <c r="G16" s="7">
        <v>43893</v>
      </c>
      <c r="H16" s="3" t="s">
        <v>54</v>
      </c>
      <c r="I16" s="3">
        <v>130</v>
      </c>
      <c r="J16" s="3">
        <v>4</v>
      </c>
      <c r="K16" s="8">
        <v>17046</v>
      </c>
      <c r="L16" s="3">
        <v>13</v>
      </c>
      <c r="M16" s="19">
        <v>29064</v>
      </c>
      <c r="N16" s="9">
        <v>12</v>
      </c>
      <c r="O16" s="12" t="str">
        <f t="shared" ca="1" si="0"/>
        <v>Ve stavu</v>
      </c>
      <c r="P16" s="26">
        <f t="shared" si="1"/>
        <v>43281</v>
      </c>
      <c r="Q16" s="12" t="str">
        <f t="shared" ca="1" si="2"/>
        <v>A</v>
      </c>
    </row>
    <row r="17" spans="1:17" x14ac:dyDescent="0.25">
      <c r="A17" s="3">
        <v>3589</v>
      </c>
      <c r="B17" s="4" t="s">
        <v>55</v>
      </c>
      <c r="C17" s="4" t="s">
        <v>56</v>
      </c>
      <c r="D17" s="3" t="s">
        <v>16</v>
      </c>
      <c r="E17" s="5" t="s">
        <v>21</v>
      </c>
      <c r="F17" s="6">
        <v>42893</v>
      </c>
      <c r="G17" s="7">
        <v>43180</v>
      </c>
      <c r="H17" s="3" t="s">
        <v>28</v>
      </c>
      <c r="I17" s="3">
        <v>118</v>
      </c>
      <c r="J17" s="3">
        <v>1</v>
      </c>
      <c r="K17" s="8">
        <v>27763</v>
      </c>
      <c r="L17" s="3">
        <v>12</v>
      </c>
      <c r="M17" s="19">
        <v>22126</v>
      </c>
      <c r="N17" s="9">
        <v>12</v>
      </c>
      <c r="O17" s="12" t="str">
        <f t="shared" ca="1" si="0"/>
        <v>Ve stavu</v>
      </c>
      <c r="P17" s="26">
        <f t="shared" si="1"/>
        <v>43281</v>
      </c>
      <c r="Q17" s="12" t="str">
        <f t="shared" ca="1" si="2"/>
        <v>A</v>
      </c>
    </row>
    <row r="18" spans="1:17" x14ac:dyDescent="0.25">
      <c r="A18" s="3">
        <v>3618</v>
      </c>
      <c r="B18" s="4" t="s">
        <v>57</v>
      </c>
      <c r="C18" s="4" t="s">
        <v>58</v>
      </c>
      <c r="D18" s="3" t="s">
        <v>31</v>
      </c>
      <c r="E18" s="5" t="s">
        <v>25</v>
      </c>
      <c r="F18" s="6">
        <v>42924</v>
      </c>
      <c r="G18" s="7">
        <v>43204</v>
      </c>
      <c r="H18" s="3" t="s">
        <v>38</v>
      </c>
      <c r="I18" s="3">
        <v>148</v>
      </c>
      <c r="J18" s="3">
        <v>2</v>
      </c>
      <c r="K18" s="8">
        <v>27178</v>
      </c>
      <c r="L18" s="3">
        <v>13</v>
      </c>
      <c r="M18" s="19">
        <v>30903</v>
      </c>
      <c r="N18" s="9">
        <v>6</v>
      </c>
      <c r="O18" s="12" t="str">
        <f t="shared" ca="1" si="0"/>
        <v>Ve stavu</v>
      </c>
      <c r="P18" s="26">
        <f t="shared" si="1"/>
        <v>43131</v>
      </c>
      <c r="Q18" s="12" t="str">
        <f t="shared" ca="1" si="2"/>
        <v>A</v>
      </c>
    </row>
    <row r="19" spans="1:17" x14ac:dyDescent="0.25">
      <c r="A19" s="3">
        <v>3666</v>
      </c>
      <c r="B19" s="4" t="s">
        <v>59</v>
      </c>
      <c r="C19" s="4" t="s">
        <v>60</v>
      </c>
      <c r="D19" s="3" t="s">
        <v>16</v>
      </c>
      <c r="E19" s="5" t="s">
        <v>21</v>
      </c>
      <c r="F19" s="6">
        <v>42956</v>
      </c>
      <c r="G19" s="7">
        <v>43288</v>
      </c>
      <c r="H19" s="3" t="s">
        <v>22</v>
      </c>
      <c r="I19" s="3">
        <v>102</v>
      </c>
      <c r="J19" s="3">
        <v>0</v>
      </c>
      <c r="K19" s="8">
        <v>32980</v>
      </c>
      <c r="L19" s="3">
        <v>13</v>
      </c>
      <c r="M19" s="19">
        <v>24164</v>
      </c>
      <c r="N19" s="9">
        <v>3</v>
      </c>
      <c r="O19" s="12" t="str">
        <f t="shared" ca="1" si="0"/>
        <v>Ve stavu</v>
      </c>
      <c r="P19" s="26">
        <f t="shared" si="1"/>
        <v>43069</v>
      </c>
      <c r="Q19" s="12" t="str">
        <f t="shared" ca="1" si="2"/>
        <v>A</v>
      </c>
    </row>
    <row r="20" spans="1:17" x14ac:dyDescent="0.25">
      <c r="A20" s="3">
        <v>3725</v>
      </c>
      <c r="B20" s="4" t="s">
        <v>61</v>
      </c>
      <c r="C20" s="4" t="s">
        <v>62</v>
      </c>
      <c r="D20" s="3" t="s">
        <v>16</v>
      </c>
      <c r="E20" s="5" t="s">
        <v>17</v>
      </c>
      <c r="F20" s="6">
        <v>42957</v>
      </c>
      <c r="G20" s="7">
        <v>43493</v>
      </c>
      <c r="H20" s="3" t="s">
        <v>38</v>
      </c>
      <c r="I20" s="3">
        <v>115</v>
      </c>
      <c r="J20" s="3">
        <v>5</v>
      </c>
      <c r="K20" s="8">
        <v>31839</v>
      </c>
      <c r="L20" s="3">
        <v>11</v>
      </c>
      <c r="M20" s="19">
        <v>14876</v>
      </c>
      <c r="N20" s="9">
        <v>1</v>
      </c>
      <c r="O20" s="12" t="str">
        <f t="shared" ca="1" si="0"/>
        <v>Ve stavu</v>
      </c>
      <c r="P20" s="26">
        <f t="shared" si="1"/>
        <v>43008</v>
      </c>
      <c r="Q20" s="12" t="str">
        <f t="shared" ca="1" si="2"/>
        <v>N</v>
      </c>
    </row>
    <row r="21" spans="1:17" x14ac:dyDescent="0.25">
      <c r="A21" s="3">
        <v>3745</v>
      </c>
      <c r="B21" s="4" t="s">
        <v>63</v>
      </c>
      <c r="C21" s="4" t="s">
        <v>64</v>
      </c>
      <c r="D21" s="3" t="s">
        <v>16</v>
      </c>
      <c r="E21" s="5" t="s">
        <v>17</v>
      </c>
      <c r="F21" s="6">
        <v>42958</v>
      </c>
      <c r="G21" s="7">
        <v>43511</v>
      </c>
      <c r="H21" s="3" t="s">
        <v>18</v>
      </c>
      <c r="I21" s="3">
        <v>125</v>
      </c>
      <c r="J21" s="3">
        <v>3</v>
      </c>
      <c r="K21" s="8">
        <v>26563</v>
      </c>
      <c r="L21" s="3">
        <v>11</v>
      </c>
      <c r="M21" s="19">
        <v>23170</v>
      </c>
      <c r="N21" s="9">
        <v>0</v>
      </c>
      <c r="O21" s="12" t="str">
        <f t="shared" ca="1" si="0"/>
        <v>Ve stavu</v>
      </c>
      <c r="P21" s="26">
        <f t="shared" si="1"/>
        <v>42978</v>
      </c>
      <c r="Q21" s="12" t="str">
        <f t="shared" ca="1" si="2"/>
        <v>N</v>
      </c>
    </row>
    <row r="22" spans="1:17" x14ac:dyDescent="0.25">
      <c r="A22" s="3">
        <v>3746</v>
      </c>
      <c r="B22" s="4" t="s">
        <v>65</v>
      </c>
      <c r="C22" s="4" t="s">
        <v>66</v>
      </c>
      <c r="D22" s="3" t="s">
        <v>16</v>
      </c>
      <c r="E22" s="5" t="s">
        <v>25</v>
      </c>
      <c r="F22" s="6">
        <v>42837</v>
      </c>
      <c r="G22" s="7">
        <v>43522</v>
      </c>
      <c r="H22" s="3" t="s">
        <v>38</v>
      </c>
      <c r="I22" s="3">
        <v>148</v>
      </c>
      <c r="J22" s="3">
        <v>5</v>
      </c>
      <c r="K22" s="8">
        <v>28287</v>
      </c>
      <c r="L22" s="3">
        <v>12</v>
      </c>
      <c r="M22" s="19">
        <v>18287</v>
      </c>
      <c r="N22" s="9">
        <v>6</v>
      </c>
      <c r="O22" s="12" t="str">
        <f t="shared" ca="1" si="0"/>
        <v>Ve stavu</v>
      </c>
      <c r="P22" s="26">
        <f t="shared" si="1"/>
        <v>43039</v>
      </c>
      <c r="Q22" s="12" t="str">
        <f t="shared" ca="1" si="2"/>
        <v>N</v>
      </c>
    </row>
    <row r="23" spans="1:17" x14ac:dyDescent="0.25">
      <c r="A23" s="3">
        <v>3772</v>
      </c>
      <c r="B23" s="4" t="s">
        <v>67</v>
      </c>
      <c r="C23" s="4" t="s">
        <v>68</v>
      </c>
      <c r="D23" s="3" t="s">
        <v>31</v>
      </c>
      <c r="E23" s="5" t="s">
        <v>21</v>
      </c>
      <c r="F23" s="6">
        <v>42991</v>
      </c>
      <c r="G23" s="7">
        <v>43141</v>
      </c>
      <c r="H23" s="3" t="s">
        <v>45</v>
      </c>
      <c r="I23" s="3">
        <v>136</v>
      </c>
      <c r="J23" s="3">
        <v>3</v>
      </c>
      <c r="K23" s="8">
        <v>23135</v>
      </c>
      <c r="L23" s="3">
        <v>12</v>
      </c>
      <c r="M23" s="19">
        <v>24047</v>
      </c>
      <c r="N23" s="9">
        <v>6</v>
      </c>
      <c r="O23" s="12" t="str">
        <f t="shared" ca="1" si="0"/>
        <v>Ve stavu</v>
      </c>
      <c r="P23" s="26">
        <f t="shared" si="1"/>
        <v>43190</v>
      </c>
      <c r="Q23" s="12" t="str">
        <f t="shared" ca="1" si="2"/>
        <v>A</v>
      </c>
    </row>
    <row r="24" spans="1:17" x14ac:dyDescent="0.25">
      <c r="A24" s="3">
        <v>3831</v>
      </c>
      <c r="B24" s="4" t="s">
        <v>69</v>
      </c>
      <c r="C24" s="4" t="s">
        <v>70</v>
      </c>
      <c r="D24" s="3" t="s">
        <v>16</v>
      </c>
      <c r="E24" s="5" t="s">
        <v>25</v>
      </c>
      <c r="F24" s="6">
        <v>43204</v>
      </c>
      <c r="G24" s="7">
        <v>43241</v>
      </c>
      <c r="H24" s="3" t="s">
        <v>45</v>
      </c>
      <c r="I24" s="3">
        <v>140</v>
      </c>
      <c r="J24" s="3">
        <v>2</v>
      </c>
      <c r="K24" s="8">
        <v>23771</v>
      </c>
      <c r="L24" s="3">
        <v>15</v>
      </c>
      <c r="M24" s="19">
        <v>53403</v>
      </c>
      <c r="N24" s="9">
        <v>24</v>
      </c>
      <c r="O24" s="12" t="str">
        <f t="shared" ca="1" si="0"/>
        <v>Ve stavu</v>
      </c>
      <c r="P24" s="26">
        <f t="shared" si="1"/>
        <v>43951</v>
      </c>
      <c r="Q24" s="12" t="str">
        <f t="shared" ca="1" si="2"/>
        <v>A</v>
      </c>
    </row>
    <row r="25" spans="1:17" x14ac:dyDescent="0.25">
      <c r="A25" s="3">
        <v>4236</v>
      </c>
      <c r="B25" s="4" t="s">
        <v>71</v>
      </c>
      <c r="C25" s="4" t="s">
        <v>72</v>
      </c>
      <c r="D25" s="3" t="s">
        <v>16</v>
      </c>
      <c r="E25" s="5" t="s">
        <v>17</v>
      </c>
      <c r="F25" s="6">
        <v>43235</v>
      </c>
      <c r="G25" s="7">
        <v>54789</v>
      </c>
      <c r="H25" s="3" t="s">
        <v>73</v>
      </c>
      <c r="I25" s="3">
        <v>110</v>
      </c>
      <c r="J25" s="3">
        <v>1</v>
      </c>
      <c r="K25" s="8">
        <v>35656</v>
      </c>
      <c r="L25" s="3">
        <v>10</v>
      </c>
      <c r="M25" s="19">
        <v>8000</v>
      </c>
      <c r="N25" s="9">
        <v>3</v>
      </c>
      <c r="O25" s="12" t="str">
        <f t="shared" ca="1" si="0"/>
        <v>Ve stavu</v>
      </c>
      <c r="P25" s="26">
        <f t="shared" si="1"/>
        <v>43343</v>
      </c>
      <c r="Q25" s="12" t="str">
        <f t="shared" ca="1" si="2"/>
        <v>A</v>
      </c>
    </row>
    <row r="26" spans="1:17" x14ac:dyDescent="0.25">
      <c r="A26" s="3">
        <v>7500</v>
      </c>
      <c r="B26" s="4" t="s">
        <v>74</v>
      </c>
      <c r="C26" s="4" t="s">
        <v>75</v>
      </c>
      <c r="D26" s="3" t="s">
        <v>16</v>
      </c>
      <c r="E26" s="5" t="s">
        <v>21</v>
      </c>
      <c r="F26" s="6">
        <v>43267</v>
      </c>
      <c r="G26" s="7">
        <v>54789</v>
      </c>
      <c r="H26" s="3" t="s">
        <v>76</v>
      </c>
      <c r="I26" s="3">
        <v>143</v>
      </c>
      <c r="J26" s="3">
        <v>1</v>
      </c>
      <c r="K26" s="8">
        <v>30936</v>
      </c>
      <c r="L26" s="3">
        <v>13</v>
      </c>
      <c r="M26" s="19">
        <v>28777</v>
      </c>
      <c r="N26" s="9">
        <v>12</v>
      </c>
      <c r="O26" s="12" t="str">
        <f t="shared" ca="1" si="0"/>
        <v>Ve stavu</v>
      </c>
      <c r="P26" s="26">
        <f t="shared" si="1"/>
        <v>43646</v>
      </c>
      <c r="Q26" s="12" t="str">
        <f t="shared" ca="1" si="2"/>
        <v>A</v>
      </c>
    </row>
    <row r="27" spans="1:17" x14ac:dyDescent="0.25">
      <c r="A27" s="3">
        <v>4337</v>
      </c>
      <c r="B27" s="4" t="s">
        <v>77</v>
      </c>
      <c r="C27" s="4" t="s">
        <v>78</v>
      </c>
      <c r="D27" s="3" t="s">
        <v>16</v>
      </c>
      <c r="E27" s="5" t="s">
        <v>17</v>
      </c>
      <c r="F27" s="6">
        <v>43298</v>
      </c>
      <c r="G27" s="7">
        <v>43312</v>
      </c>
      <c r="H27" s="3" t="s">
        <v>18</v>
      </c>
      <c r="I27" s="3">
        <v>104</v>
      </c>
      <c r="J27" s="3">
        <v>0</v>
      </c>
      <c r="K27" s="8">
        <v>27488</v>
      </c>
      <c r="L27" s="3">
        <v>12</v>
      </c>
      <c r="M27" s="19">
        <v>26100</v>
      </c>
      <c r="N27" s="9">
        <v>0</v>
      </c>
      <c r="O27" s="12" t="str">
        <f t="shared" ca="1" si="0"/>
        <v>Ve stavu</v>
      </c>
      <c r="P27" s="26">
        <f t="shared" si="1"/>
        <v>43312</v>
      </c>
      <c r="Q27" s="12" t="str">
        <f t="shared" ca="1" si="2"/>
        <v>A</v>
      </c>
    </row>
    <row r="28" spans="1:17" x14ac:dyDescent="0.25">
      <c r="A28" s="3">
        <v>3529</v>
      </c>
      <c r="B28" s="4" t="s">
        <v>79</v>
      </c>
      <c r="C28" s="4" t="s">
        <v>80</v>
      </c>
      <c r="D28" s="3" t="s">
        <v>16</v>
      </c>
      <c r="E28" s="5" t="s">
        <v>21</v>
      </c>
      <c r="F28" s="6">
        <v>43330</v>
      </c>
      <c r="G28" s="7">
        <v>43506</v>
      </c>
      <c r="H28" s="3" t="s">
        <v>22</v>
      </c>
      <c r="I28" s="3">
        <v>141</v>
      </c>
      <c r="J28" s="3">
        <v>2</v>
      </c>
      <c r="K28" s="8">
        <v>19493</v>
      </c>
      <c r="L28" s="3">
        <v>13</v>
      </c>
      <c r="M28" s="19">
        <v>24988</v>
      </c>
      <c r="N28" s="9">
        <v>3</v>
      </c>
      <c r="O28" s="12" t="str">
        <f t="shared" ca="1" si="0"/>
        <v>Ve stavu</v>
      </c>
      <c r="P28" s="26">
        <f t="shared" si="1"/>
        <v>43434</v>
      </c>
      <c r="Q28" s="12" t="str">
        <f t="shared" ca="1" si="2"/>
        <v>A</v>
      </c>
    </row>
    <row r="29" spans="1:17" x14ac:dyDescent="0.25">
      <c r="A29" s="3">
        <v>3538</v>
      </c>
      <c r="B29" s="4" t="s">
        <v>81</v>
      </c>
      <c r="C29" s="4" t="s">
        <v>82</v>
      </c>
      <c r="D29" s="3" t="s">
        <v>16</v>
      </c>
      <c r="E29" s="5" t="s">
        <v>25</v>
      </c>
      <c r="F29" s="6">
        <v>43574</v>
      </c>
      <c r="G29" s="7">
        <v>43654</v>
      </c>
      <c r="H29" s="3" t="s">
        <v>18</v>
      </c>
      <c r="I29" s="3">
        <v>154</v>
      </c>
      <c r="J29" s="3">
        <v>5</v>
      </c>
      <c r="K29" s="8">
        <v>31099</v>
      </c>
      <c r="L29" s="3">
        <v>12</v>
      </c>
      <c r="M29" s="19">
        <v>21640</v>
      </c>
      <c r="N29" s="9">
        <v>1</v>
      </c>
      <c r="O29" s="12" t="str">
        <f t="shared" ca="1" si="0"/>
        <v>Ve stavu</v>
      </c>
      <c r="P29" s="26">
        <f t="shared" si="1"/>
        <v>43616</v>
      </c>
      <c r="Q29" s="12" t="str">
        <f t="shared" ca="1" si="2"/>
        <v>A</v>
      </c>
    </row>
    <row r="30" spans="1:17" x14ac:dyDescent="0.25">
      <c r="A30" s="3">
        <v>3696</v>
      </c>
      <c r="B30" s="4" t="s">
        <v>83</v>
      </c>
      <c r="C30" s="4" t="s">
        <v>84</v>
      </c>
      <c r="D30" s="3" t="s">
        <v>31</v>
      </c>
      <c r="E30" s="5" t="s">
        <v>25</v>
      </c>
      <c r="F30" s="6">
        <v>43605</v>
      </c>
      <c r="G30" s="7">
        <v>44082</v>
      </c>
      <c r="H30" s="3" t="s">
        <v>22</v>
      </c>
      <c r="I30" s="3">
        <v>150</v>
      </c>
      <c r="J30" s="3">
        <v>1</v>
      </c>
      <c r="K30" s="8">
        <v>29235</v>
      </c>
      <c r="L30" s="3">
        <v>11</v>
      </c>
      <c r="M30" s="19">
        <v>20777</v>
      </c>
      <c r="N30" s="9">
        <v>12</v>
      </c>
      <c r="O30" s="12" t="str">
        <f t="shared" ca="1" si="0"/>
        <v>Ve stavu</v>
      </c>
      <c r="P30" s="26">
        <f t="shared" si="1"/>
        <v>43982</v>
      </c>
      <c r="Q30" s="12" t="str">
        <f t="shared" ca="1" si="2"/>
        <v>A</v>
      </c>
    </row>
    <row r="31" spans="1:17" x14ac:dyDescent="0.25">
      <c r="A31" s="3">
        <v>3900</v>
      </c>
      <c r="B31" s="4" t="s">
        <v>85</v>
      </c>
      <c r="C31" s="4" t="s">
        <v>86</v>
      </c>
      <c r="D31" s="3" t="s">
        <v>16</v>
      </c>
      <c r="E31" s="5" t="s">
        <v>17</v>
      </c>
      <c r="F31" s="6">
        <v>43606</v>
      </c>
      <c r="G31" s="7">
        <v>43684</v>
      </c>
      <c r="H31" s="3" t="s">
        <v>45</v>
      </c>
      <c r="I31" s="3">
        <v>108</v>
      </c>
      <c r="J31" s="3">
        <v>1</v>
      </c>
      <c r="K31" s="8">
        <v>18412</v>
      </c>
      <c r="L31" s="3">
        <v>12</v>
      </c>
      <c r="M31" s="19">
        <v>24517</v>
      </c>
      <c r="N31" s="9">
        <v>3</v>
      </c>
      <c r="O31" s="12" t="str">
        <f t="shared" ca="1" si="0"/>
        <v>Ve stavu</v>
      </c>
      <c r="P31" s="26">
        <f t="shared" si="1"/>
        <v>43708</v>
      </c>
      <c r="Q31" s="12" t="str">
        <f t="shared" ca="1" si="2"/>
        <v>A</v>
      </c>
    </row>
    <row r="32" spans="1:17" x14ac:dyDescent="0.25">
      <c r="A32" s="3">
        <v>3936</v>
      </c>
      <c r="B32" s="4" t="s">
        <v>87</v>
      </c>
      <c r="C32" s="4" t="s">
        <v>88</v>
      </c>
      <c r="D32" s="3" t="s">
        <v>16</v>
      </c>
      <c r="E32" s="5" t="s">
        <v>21</v>
      </c>
      <c r="F32" s="6">
        <v>43668</v>
      </c>
      <c r="G32" s="7">
        <v>54789</v>
      </c>
      <c r="H32" s="3" t="s">
        <v>45</v>
      </c>
      <c r="I32" s="3">
        <v>153</v>
      </c>
      <c r="J32" s="3">
        <v>2</v>
      </c>
      <c r="K32" s="8">
        <v>19901</v>
      </c>
      <c r="L32" s="3">
        <v>15</v>
      </c>
      <c r="M32" s="19">
        <v>63381</v>
      </c>
      <c r="N32" s="9">
        <v>6</v>
      </c>
      <c r="O32" s="12" t="str">
        <f t="shared" ca="1" si="0"/>
        <v>Ve stavu</v>
      </c>
      <c r="P32" s="26">
        <f t="shared" si="1"/>
        <v>43861</v>
      </c>
      <c r="Q32" s="12" t="str">
        <f t="shared" ca="1" si="2"/>
        <v>A</v>
      </c>
    </row>
    <row r="33" spans="1:17" x14ac:dyDescent="0.25">
      <c r="A33" s="3">
        <v>6379</v>
      </c>
      <c r="B33" s="4" t="s">
        <v>89</v>
      </c>
      <c r="C33" s="4" t="s">
        <v>90</v>
      </c>
      <c r="D33" s="3" t="s">
        <v>16</v>
      </c>
      <c r="E33" s="5" t="s">
        <v>21</v>
      </c>
      <c r="F33" s="6">
        <v>43669</v>
      </c>
      <c r="G33" s="7">
        <v>54789</v>
      </c>
      <c r="H33" s="3" t="s">
        <v>38</v>
      </c>
      <c r="I33" s="3">
        <v>103</v>
      </c>
      <c r="J33" s="3">
        <v>5</v>
      </c>
      <c r="K33" s="8">
        <v>27941</v>
      </c>
      <c r="L33" s="3">
        <v>13</v>
      </c>
      <c r="M33" s="19">
        <v>33283</v>
      </c>
      <c r="N33" s="9">
        <v>12</v>
      </c>
      <c r="O33" s="12" t="str">
        <f t="shared" ca="1" si="0"/>
        <v>Ve stavu</v>
      </c>
      <c r="P33" s="26">
        <f t="shared" si="1"/>
        <v>44043</v>
      </c>
      <c r="Q33" s="12" t="str">
        <f t="shared" ca="1" si="2"/>
        <v>A</v>
      </c>
    </row>
    <row r="34" spans="1:17" x14ac:dyDescent="0.25">
      <c r="A34" s="3">
        <v>6872</v>
      </c>
      <c r="B34" s="4" t="s">
        <v>91</v>
      </c>
      <c r="C34" s="4" t="s">
        <v>92</v>
      </c>
      <c r="D34" s="3" t="s">
        <v>16</v>
      </c>
      <c r="E34" s="5" t="s">
        <v>17</v>
      </c>
      <c r="F34" s="6">
        <v>43701</v>
      </c>
      <c r="G34" s="7">
        <v>54789</v>
      </c>
      <c r="H34" s="3" t="s">
        <v>38</v>
      </c>
      <c r="I34" s="3">
        <v>142</v>
      </c>
      <c r="J34" s="3">
        <v>2</v>
      </c>
      <c r="K34" s="8">
        <v>26636</v>
      </c>
      <c r="L34" s="3">
        <v>13</v>
      </c>
      <c r="M34" s="19">
        <v>24938</v>
      </c>
      <c r="N34" s="9">
        <v>12</v>
      </c>
      <c r="O34" s="12" t="str">
        <f t="shared" ca="1" si="0"/>
        <v>Ve stavu</v>
      </c>
      <c r="P34" s="26">
        <f t="shared" si="1"/>
        <v>44074</v>
      </c>
      <c r="Q34" s="12" t="str">
        <f t="shared" ca="1" si="2"/>
        <v>A</v>
      </c>
    </row>
    <row r="35" spans="1:17" x14ac:dyDescent="0.25">
      <c r="A35" s="3">
        <v>11934</v>
      </c>
      <c r="B35" s="4" t="s">
        <v>93</v>
      </c>
      <c r="C35" s="4" t="s">
        <v>94</v>
      </c>
      <c r="D35" s="3" t="s">
        <v>16</v>
      </c>
      <c r="E35" s="5" t="s">
        <v>25</v>
      </c>
      <c r="F35" s="6">
        <v>43702</v>
      </c>
      <c r="G35" s="7">
        <v>54789</v>
      </c>
      <c r="H35" s="3" t="s">
        <v>18</v>
      </c>
      <c r="I35" s="3">
        <v>139</v>
      </c>
      <c r="J35" s="3">
        <v>5</v>
      </c>
      <c r="K35" s="8">
        <v>27880</v>
      </c>
      <c r="L35" s="3">
        <v>12</v>
      </c>
      <c r="M35" s="19">
        <v>25505</v>
      </c>
      <c r="N35" s="9">
        <v>24</v>
      </c>
      <c r="O35" s="12" t="str">
        <f t="shared" ca="1" si="0"/>
        <v>Ve stavu</v>
      </c>
      <c r="P35" s="26">
        <f t="shared" si="1"/>
        <v>44439</v>
      </c>
      <c r="Q35" s="12" t="str">
        <f t="shared" ca="1" si="2"/>
        <v>A</v>
      </c>
    </row>
    <row r="36" spans="1:17" x14ac:dyDescent="0.25">
      <c r="A36" s="3">
        <v>3789</v>
      </c>
      <c r="B36" s="4" t="s">
        <v>95</v>
      </c>
      <c r="C36" s="4" t="s">
        <v>96</v>
      </c>
      <c r="D36" s="3" t="s">
        <v>31</v>
      </c>
      <c r="E36" s="5" t="s">
        <v>17</v>
      </c>
      <c r="F36" s="6">
        <v>38455</v>
      </c>
      <c r="G36" s="7">
        <v>41530</v>
      </c>
      <c r="H36" s="3" t="s">
        <v>28</v>
      </c>
      <c r="I36" s="3">
        <v>106</v>
      </c>
      <c r="J36" s="3">
        <v>5</v>
      </c>
      <c r="K36" s="8">
        <v>34019</v>
      </c>
      <c r="L36" s="3">
        <v>14</v>
      </c>
      <c r="M36" s="19">
        <v>38772</v>
      </c>
      <c r="N36" s="9">
        <v>12</v>
      </c>
      <c r="O36" s="12" t="str">
        <f t="shared" ca="1" si="0"/>
        <v/>
      </c>
      <c r="P36" s="26">
        <f t="shared" si="1"/>
        <v>38837</v>
      </c>
      <c r="Q36" s="12" t="str">
        <f t="shared" ca="1" si="2"/>
        <v/>
      </c>
    </row>
    <row r="37" spans="1:17" x14ac:dyDescent="0.25">
      <c r="A37" s="3">
        <v>3490</v>
      </c>
      <c r="B37" s="4" t="s">
        <v>97</v>
      </c>
      <c r="C37" s="4" t="s">
        <v>98</v>
      </c>
      <c r="D37" s="3" t="s">
        <v>16</v>
      </c>
      <c r="E37" s="5" t="s">
        <v>21</v>
      </c>
      <c r="F37" s="6">
        <v>38455</v>
      </c>
      <c r="G37" s="7">
        <v>41542</v>
      </c>
      <c r="H37" s="3" t="s">
        <v>45</v>
      </c>
      <c r="I37" s="3">
        <v>118</v>
      </c>
      <c r="J37" s="3">
        <v>2</v>
      </c>
      <c r="K37" s="8">
        <v>26341</v>
      </c>
      <c r="L37" s="3">
        <v>13</v>
      </c>
      <c r="M37" s="19">
        <v>26949</v>
      </c>
      <c r="N37" s="9">
        <v>24</v>
      </c>
      <c r="O37" s="12" t="str">
        <f t="shared" ca="1" si="0"/>
        <v/>
      </c>
      <c r="P37" s="26">
        <f t="shared" si="1"/>
        <v>39202</v>
      </c>
      <c r="Q37" s="12" t="str">
        <f t="shared" ca="1" si="2"/>
        <v/>
      </c>
    </row>
    <row r="38" spans="1:17" x14ac:dyDescent="0.25">
      <c r="A38" s="3">
        <v>3391</v>
      </c>
      <c r="B38" s="4" t="s">
        <v>99</v>
      </c>
      <c r="C38" s="4" t="s">
        <v>100</v>
      </c>
      <c r="D38" s="3" t="s">
        <v>16</v>
      </c>
      <c r="E38" s="5" t="s">
        <v>21</v>
      </c>
      <c r="F38" s="6">
        <v>38455</v>
      </c>
      <c r="G38" s="7">
        <v>43142</v>
      </c>
      <c r="H38" s="3" t="s">
        <v>54</v>
      </c>
      <c r="I38" s="3">
        <v>117</v>
      </c>
      <c r="J38" s="3">
        <v>4</v>
      </c>
      <c r="K38" s="8">
        <v>31136</v>
      </c>
      <c r="L38" s="3">
        <v>10</v>
      </c>
      <c r="M38" s="19">
        <v>7000</v>
      </c>
      <c r="N38" s="9">
        <v>3</v>
      </c>
      <c r="O38" s="12" t="str">
        <f t="shared" ca="1" si="0"/>
        <v>Ve stavu</v>
      </c>
      <c r="P38" s="26">
        <f t="shared" si="1"/>
        <v>38564</v>
      </c>
      <c r="Q38" s="12" t="str">
        <f t="shared" ca="1" si="2"/>
        <v>N</v>
      </c>
    </row>
    <row r="39" spans="1:17" x14ac:dyDescent="0.25">
      <c r="A39" s="3">
        <v>3413</v>
      </c>
      <c r="B39" s="4" t="s">
        <v>101</v>
      </c>
      <c r="C39" s="4" t="s">
        <v>102</v>
      </c>
      <c r="D39" s="3" t="s">
        <v>16</v>
      </c>
      <c r="E39" s="5" t="s">
        <v>21</v>
      </c>
      <c r="F39" s="6">
        <v>38455</v>
      </c>
      <c r="G39" s="7">
        <v>43180</v>
      </c>
      <c r="H39" s="3" t="s">
        <v>41</v>
      </c>
      <c r="I39" s="3">
        <v>128</v>
      </c>
      <c r="J39" s="3">
        <v>2</v>
      </c>
      <c r="K39" s="8">
        <v>31453</v>
      </c>
      <c r="L39" s="3">
        <v>12</v>
      </c>
      <c r="M39" s="19">
        <v>21207</v>
      </c>
      <c r="N39" s="9">
        <v>3</v>
      </c>
      <c r="O39" s="12" t="str">
        <f t="shared" ca="1" si="0"/>
        <v>Ve stavu</v>
      </c>
      <c r="P39" s="26">
        <f t="shared" si="1"/>
        <v>38564</v>
      </c>
      <c r="Q39" s="12" t="str">
        <f t="shared" ca="1" si="2"/>
        <v>N</v>
      </c>
    </row>
    <row r="40" spans="1:17" x14ac:dyDescent="0.25">
      <c r="A40" s="3">
        <v>3480</v>
      </c>
      <c r="B40" s="4" t="s">
        <v>103</v>
      </c>
      <c r="C40" s="4" t="s">
        <v>104</v>
      </c>
      <c r="D40" s="3" t="s">
        <v>16</v>
      </c>
      <c r="E40" s="5" t="s">
        <v>25</v>
      </c>
      <c r="F40" s="6">
        <v>38455</v>
      </c>
      <c r="G40" s="7">
        <v>43351</v>
      </c>
      <c r="H40" s="3" t="s">
        <v>41</v>
      </c>
      <c r="I40" s="3">
        <v>159</v>
      </c>
      <c r="J40" s="3">
        <v>1</v>
      </c>
      <c r="K40" s="8">
        <v>19831</v>
      </c>
      <c r="L40" s="3">
        <v>12</v>
      </c>
      <c r="M40" s="19">
        <v>25086</v>
      </c>
      <c r="N40" s="9">
        <v>0</v>
      </c>
      <c r="O40" s="12" t="str">
        <f t="shared" ca="1" si="0"/>
        <v>Ve stavu</v>
      </c>
      <c r="P40" s="26">
        <f t="shared" si="1"/>
        <v>38472</v>
      </c>
      <c r="Q40" s="12" t="str">
        <f t="shared" ca="1" si="2"/>
        <v>N</v>
      </c>
    </row>
    <row r="41" spans="1:17" x14ac:dyDescent="0.25">
      <c r="A41" s="3">
        <v>3516</v>
      </c>
      <c r="B41" s="4" t="s">
        <v>105</v>
      </c>
      <c r="C41" s="4" t="s">
        <v>106</v>
      </c>
      <c r="D41" s="3" t="s">
        <v>16</v>
      </c>
      <c r="E41" s="5" t="s">
        <v>25</v>
      </c>
      <c r="F41" s="6">
        <v>38455</v>
      </c>
      <c r="G41" s="7">
        <v>42428</v>
      </c>
      <c r="H41" s="3" t="s">
        <v>45</v>
      </c>
      <c r="I41" s="3">
        <v>113</v>
      </c>
      <c r="J41" s="3">
        <v>4</v>
      </c>
      <c r="K41" s="8">
        <v>28369</v>
      </c>
      <c r="L41" s="3">
        <v>13</v>
      </c>
      <c r="M41" s="19">
        <v>31641</v>
      </c>
      <c r="N41" s="9">
        <v>3</v>
      </c>
      <c r="O41" s="12" t="str">
        <f t="shared" ca="1" si="0"/>
        <v/>
      </c>
      <c r="P41" s="26">
        <f t="shared" si="1"/>
        <v>38564</v>
      </c>
      <c r="Q41" s="12" t="str">
        <f t="shared" ca="1" si="2"/>
        <v/>
      </c>
    </row>
    <row r="42" spans="1:17" x14ac:dyDescent="0.25">
      <c r="A42" s="3">
        <v>3552</v>
      </c>
      <c r="B42" s="4" t="s">
        <v>107</v>
      </c>
      <c r="C42" s="4" t="s">
        <v>108</v>
      </c>
      <c r="D42" s="3" t="s">
        <v>16</v>
      </c>
      <c r="E42" s="5" t="s">
        <v>17</v>
      </c>
      <c r="F42" s="6">
        <v>38455</v>
      </c>
      <c r="G42" s="7">
        <v>42829</v>
      </c>
      <c r="H42" s="3" t="s">
        <v>45</v>
      </c>
      <c r="I42" s="3">
        <v>154</v>
      </c>
      <c r="J42" s="3">
        <v>2</v>
      </c>
      <c r="K42" s="8">
        <v>36096</v>
      </c>
      <c r="L42" s="3">
        <v>10</v>
      </c>
      <c r="M42" s="19">
        <v>10000</v>
      </c>
      <c r="N42" s="9">
        <v>12</v>
      </c>
      <c r="O42" s="12" t="str">
        <f t="shared" ca="1" si="0"/>
        <v/>
      </c>
      <c r="P42" s="26">
        <f t="shared" si="1"/>
        <v>38837</v>
      </c>
      <c r="Q42" s="12" t="str">
        <f t="shared" ca="1" si="2"/>
        <v/>
      </c>
    </row>
    <row r="43" spans="1:17" x14ac:dyDescent="0.25">
      <c r="A43" s="3">
        <v>4575</v>
      </c>
      <c r="B43" s="4" t="s">
        <v>109</v>
      </c>
      <c r="C43" s="4" t="s">
        <v>110</v>
      </c>
      <c r="D43" s="3" t="s">
        <v>31</v>
      </c>
      <c r="E43" s="5" t="s">
        <v>21</v>
      </c>
      <c r="F43" s="6">
        <v>38455</v>
      </c>
      <c r="G43" s="7">
        <v>54789</v>
      </c>
      <c r="H43" s="3" t="s">
        <v>28</v>
      </c>
      <c r="I43" s="3">
        <v>136</v>
      </c>
      <c r="J43" s="3">
        <v>3</v>
      </c>
      <c r="K43" s="8">
        <v>36386</v>
      </c>
      <c r="L43" s="3">
        <v>12</v>
      </c>
      <c r="M43" s="19">
        <v>18071</v>
      </c>
      <c r="N43" s="9">
        <v>12</v>
      </c>
      <c r="O43" s="12" t="str">
        <f t="shared" ca="1" si="0"/>
        <v>Ve stavu</v>
      </c>
      <c r="P43" s="26">
        <f t="shared" si="1"/>
        <v>38837</v>
      </c>
      <c r="Q43" s="12" t="str">
        <f t="shared" ca="1" si="2"/>
        <v>N</v>
      </c>
    </row>
    <row r="44" spans="1:17" x14ac:dyDescent="0.25">
      <c r="A44" s="3">
        <v>8133</v>
      </c>
      <c r="B44" s="4" t="s">
        <v>111</v>
      </c>
      <c r="C44" s="4" t="s">
        <v>112</v>
      </c>
      <c r="D44" s="3" t="s">
        <v>16</v>
      </c>
      <c r="E44" s="5" t="s">
        <v>17</v>
      </c>
      <c r="F44" s="6">
        <v>38455</v>
      </c>
      <c r="G44" s="7">
        <v>54789</v>
      </c>
      <c r="H44" s="3" t="s">
        <v>28</v>
      </c>
      <c r="I44" s="3">
        <v>132</v>
      </c>
      <c r="J44" s="3">
        <v>1</v>
      </c>
      <c r="K44" s="8">
        <v>23265</v>
      </c>
      <c r="L44" s="3">
        <v>14</v>
      </c>
      <c r="M44" s="19">
        <v>36233</v>
      </c>
      <c r="N44" s="9">
        <v>24</v>
      </c>
      <c r="O44" s="12" t="str">
        <f t="shared" ca="1" si="0"/>
        <v>Ve stavu</v>
      </c>
      <c r="P44" s="26">
        <f t="shared" si="1"/>
        <v>39202</v>
      </c>
      <c r="Q44" s="12" t="str">
        <f t="shared" ca="1" si="2"/>
        <v>N</v>
      </c>
    </row>
    <row r="45" spans="1:17" x14ac:dyDescent="0.25">
      <c r="A45" s="3">
        <v>6905</v>
      </c>
      <c r="B45" s="4" t="s">
        <v>113</v>
      </c>
      <c r="C45" s="4" t="s">
        <v>114</v>
      </c>
      <c r="D45" s="3" t="s">
        <v>16</v>
      </c>
      <c r="E45" s="5" t="s">
        <v>21</v>
      </c>
      <c r="F45" s="6">
        <v>38474</v>
      </c>
      <c r="G45" s="7">
        <v>41394</v>
      </c>
      <c r="H45" s="3" t="s">
        <v>18</v>
      </c>
      <c r="I45" s="3">
        <v>160</v>
      </c>
      <c r="J45" s="3">
        <v>0</v>
      </c>
      <c r="K45" s="8">
        <v>34234</v>
      </c>
      <c r="L45" s="3">
        <v>11</v>
      </c>
      <c r="M45" s="19">
        <v>13514</v>
      </c>
      <c r="N45" s="9">
        <v>3</v>
      </c>
      <c r="O45" s="12" t="str">
        <f t="shared" ca="1" si="0"/>
        <v/>
      </c>
      <c r="P45" s="26">
        <f t="shared" si="1"/>
        <v>38595</v>
      </c>
      <c r="Q45" s="12" t="str">
        <f t="shared" ca="1" si="2"/>
        <v/>
      </c>
    </row>
    <row r="46" spans="1:17" x14ac:dyDescent="0.25">
      <c r="A46" s="3">
        <v>3968</v>
      </c>
      <c r="B46" s="4" t="s">
        <v>48</v>
      </c>
      <c r="C46" s="4" t="s">
        <v>49</v>
      </c>
      <c r="D46" s="3" t="s">
        <v>31</v>
      </c>
      <c r="E46" s="5" t="s">
        <v>25</v>
      </c>
      <c r="F46" s="6">
        <v>38474</v>
      </c>
      <c r="G46" s="7">
        <v>41425</v>
      </c>
      <c r="H46" s="3" t="s">
        <v>45</v>
      </c>
      <c r="I46" s="3">
        <v>102</v>
      </c>
      <c r="J46" s="3">
        <v>0</v>
      </c>
      <c r="K46" s="8">
        <v>27008</v>
      </c>
      <c r="L46" s="3">
        <v>12</v>
      </c>
      <c r="M46" s="19">
        <v>21902</v>
      </c>
      <c r="N46" s="9">
        <v>3</v>
      </c>
      <c r="O46" s="12" t="str">
        <f t="shared" ca="1" si="0"/>
        <v/>
      </c>
      <c r="P46" s="26">
        <f t="shared" si="1"/>
        <v>38595</v>
      </c>
      <c r="Q46" s="12" t="str">
        <f t="shared" ca="1" si="2"/>
        <v/>
      </c>
    </row>
    <row r="47" spans="1:17" x14ac:dyDescent="0.25">
      <c r="A47" s="3">
        <v>3449</v>
      </c>
      <c r="B47" s="4" t="s">
        <v>115</v>
      </c>
      <c r="C47" s="4" t="s">
        <v>116</v>
      </c>
      <c r="D47" s="3" t="s">
        <v>16</v>
      </c>
      <c r="E47" s="5" t="s">
        <v>17</v>
      </c>
      <c r="F47" s="6">
        <v>38474</v>
      </c>
      <c r="G47" s="7">
        <v>43288</v>
      </c>
      <c r="H47" s="3" t="s">
        <v>28</v>
      </c>
      <c r="I47" s="3">
        <v>126</v>
      </c>
      <c r="J47" s="3">
        <v>4</v>
      </c>
      <c r="K47" s="8">
        <v>36308</v>
      </c>
      <c r="L47" s="3">
        <v>15</v>
      </c>
      <c r="M47" s="19">
        <v>52800</v>
      </c>
      <c r="N47" s="9">
        <v>3</v>
      </c>
      <c r="O47" s="12" t="str">
        <f t="shared" ca="1" si="0"/>
        <v>Ve stavu</v>
      </c>
      <c r="P47" s="26">
        <f t="shared" si="1"/>
        <v>38595</v>
      </c>
      <c r="Q47" s="12" t="str">
        <f t="shared" ca="1" si="2"/>
        <v>N</v>
      </c>
    </row>
    <row r="48" spans="1:17" x14ac:dyDescent="0.25">
      <c r="A48" s="3">
        <v>3455</v>
      </c>
      <c r="B48" s="4" t="s">
        <v>117</v>
      </c>
      <c r="C48" s="4" t="s">
        <v>118</v>
      </c>
      <c r="D48" s="3" t="s">
        <v>16</v>
      </c>
      <c r="E48" s="5" t="s">
        <v>25</v>
      </c>
      <c r="F48" s="6">
        <v>38474</v>
      </c>
      <c r="G48" s="7">
        <v>43288</v>
      </c>
      <c r="H48" s="3" t="s">
        <v>73</v>
      </c>
      <c r="I48" s="3">
        <v>146</v>
      </c>
      <c r="J48" s="3">
        <v>3</v>
      </c>
      <c r="K48" s="8">
        <v>24863</v>
      </c>
      <c r="L48" s="3">
        <v>11</v>
      </c>
      <c r="M48" s="19">
        <v>23729</v>
      </c>
      <c r="N48" s="9">
        <v>0</v>
      </c>
      <c r="O48" s="12" t="str">
        <f t="shared" ca="1" si="0"/>
        <v>Ve stavu</v>
      </c>
      <c r="P48" s="26">
        <f t="shared" si="1"/>
        <v>38503</v>
      </c>
      <c r="Q48" s="12" t="str">
        <f t="shared" ca="1" si="2"/>
        <v>N</v>
      </c>
    </row>
    <row r="49" spans="1:17" x14ac:dyDescent="0.25">
      <c r="A49" s="3">
        <v>3471</v>
      </c>
      <c r="B49" s="4" t="s">
        <v>119</v>
      </c>
      <c r="C49" s="4" t="s">
        <v>120</v>
      </c>
      <c r="D49" s="3" t="s">
        <v>16</v>
      </c>
      <c r="E49" s="5" t="s">
        <v>25</v>
      </c>
      <c r="F49" s="6">
        <v>38474</v>
      </c>
      <c r="G49" s="7">
        <v>43319</v>
      </c>
      <c r="H49" s="3" t="s">
        <v>22</v>
      </c>
      <c r="I49" s="3">
        <v>153</v>
      </c>
      <c r="J49" s="3">
        <v>3</v>
      </c>
      <c r="K49" s="8">
        <v>36108</v>
      </c>
      <c r="L49" s="3">
        <v>12</v>
      </c>
      <c r="M49" s="19">
        <v>21387</v>
      </c>
      <c r="N49" s="9">
        <v>12</v>
      </c>
      <c r="O49" s="12" t="str">
        <f t="shared" ca="1" si="0"/>
        <v>Ve stavu</v>
      </c>
      <c r="P49" s="26">
        <f t="shared" si="1"/>
        <v>38868</v>
      </c>
      <c r="Q49" s="12" t="str">
        <f t="shared" ca="1" si="2"/>
        <v>N</v>
      </c>
    </row>
    <row r="50" spans="1:17" x14ac:dyDescent="0.25">
      <c r="A50" s="3">
        <v>3501</v>
      </c>
      <c r="B50" s="4" t="s">
        <v>55</v>
      </c>
      <c r="C50" s="4" t="s">
        <v>121</v>
      </c>
      <c r="D50" s="3" t="s">
        <v>16</v>
      </c>
      <c r="E50" s="5" t="s">
        <v>21</v>
      </c>
      <c r="F50" s="6">
        <v>38474</v>
      </c>
      <c r="G50" s="7">
        <v>42399</v>
      </c>
      <c r="H50" s="3" t="s">
        <v>22</v>
      </c>
      <c r="I50" s="3">
        <v>127</v>
      </c>
      <c r="J50" s="3">
        <v>1</v>
      </c>
      <c r="K50" s="8">
        <v>30135</v>
      </c>
      <c r="L50" s="3">
        <v>10</v>
      </c>
      <c r="M50" s="19">
        <v>12000</v>
      </c>
      <c r="N50" s="9">
        <v>12</v>
      </c>
      <c r="O50" s="12" t="str">
        <f t="shared" ca="1" si="0"/>
        <v/>
      </c>
      <c r="P50" s="26">
        <f t="shared" si="1"/>
        <v>38868</v>
      </c>
      <c r="Q50" s="12" t="str">
        <f t="shared" ca="1" si="2"/>
        <v/>
      </c>
    </row>
    <row r="51" spans="1:17" x14ac:dyDescent="0.25">
      <c r="A51" s="3">
        <v>3515</v>
      </c>
      <c r="B51" s="4" t="s">
        <v>122</v>
      </c>
      <c r="C51" s="4" t="s">
        <v>123</v>
      </c>
      <c r="D51" s="3" t="s">
        <v>16</v>
      </c>
      <c r="E51" s="5" t="s">
        <v>17</v>
      </c>
      <c r="F51" s="6">
        <v>38474</v>
      </c>
      <c r="G51" s="7">
        <v>42426</v>
      </c>
      <c r="H51" s="3" t="s">
        <v>76</v>
      </c>
      <c r="I51" s="3">
        <v>121</v>
      </c>
      <c r="J51" s="3">
        <v>3</v>
      </c>
      <c r="K51" s="8">
        <v>29362</v>
      </c>
      <c r="L51" s="3">
        <v>12</v>
      </c>
      <c r="M51" s="19">
        <v>19138</v>
      </c>
      <c r="N51" s="9">
        <v>12</v>
      </c>
      <c r="O51" s="12" t="str">
        <f t="shared" ca="1" si="0"/>
        <v/>
      </c>
      <c r="P51" s="26">
        <f t="shared" si="1"/>
        <v>38868</v>
      </c>
      <c r="Q51" s="12" t="str">
        <f t="shared" ca="1" si="2"/>
        <v/>
      </c>
    </row>
    <row r="52" spans="1:17" x14ac:dyDescent="0.25">
      <c r="A52" s="3">
        <v>3764</v>
      </c>
      <c r="B52" s="4" t="s">
        <v>124</v>
      </c>
      <c r="C52" s="4" t="s">
        <v>125</v>
      </c>
      <c r="D52" s="3" t="s">
        <v>16</v>
      </c>
      <c r="E52" s="5" t="s">
        <v>17</v>
      </c>
      <c r="F52" s="6">
        <v>38474</v>
      </c>
      <c r="G52" s="7">
        <v>42437</v>
      </c>
      <c r="H52" s="3" t="s">
        <v>22</v>
      </c>
      <c r="I52" s="3">
        <v>123</v>
      </c>
      <c r="J52" s="3">
        <v>3</v>
      </c>
      <c r="K52" s="8">
        <v>24955</v>
      </c>
      <c r="L52" s="3">
        <v>12</v>
      </c>
      <c r="M52" s="19">
        <v>21785</v>
      </c>
      <c r="N52" s="9">
        <v>12</v>
      </c>
      <c r="O52" s="12" t="str">
        <f t="shared" ca="1" si="0"/>
        <v/>
      </c>
      <c r="P52" s="26">
        <f t="shared" si="1"/>
        <v>38868</v>
      </c>
      <c r="Q52" s="12" t="str">
        <f t="shared" ca="1" si="2"/>
        <v/>
      </c>
    </row>
    <row r="53" spans="1:17" x14ac:dyDescent="0.25">
      <c r="A53" s="3">
        <v>3909</v>
      </c>
      <c r="B53" s="4" t="s">
        <v>126</v>
      </c>
      <c r="C53" s="4" t="s">
        <v>127</v>
      </c>
      <c r="D53" s="3" t="s">
        <v>31</v>
      </c>
      <c r="E53" s="5" t="s">
        <v>17</v>
      </c>
      <c r="F53" s="6">
        <v>38474</v>
      </c>
      <c r="G53" s="7">
        <v>43382</v>
      </c>
      <c r="H53" s="3" t="s">
        <v>76</v>
      </c>
      <c r="I53" s="3">
        <v>122</v>
      </c>
      <c r="J53" s="3">
        <v>3</v>
      </c>
      <c r="K53" s="8">
        <v>31386</v>
      </c>
      <c r="L53" s="3">
        <v>13</v>
      </c>
      <c r="M53" s="19">
        <v>25765</v>
      </c>
      <c r="N53" s="9">
        <v>12</v>
      </c>
      <c r="O53" s="12" t="str">
        <f t="shared" ca="1" si="0"/>
        <v>Ve stavu</v>
      </c>
      <c r="P53" s="26">
        <f t="shared" si="1"/>
        <v>38868</v>
      </c>
      <c r="Q53" s="12" t="str">
        <f t="shared" ca="1" si="2"/>
        <v>N</v>
      </c>
    </row>
    <row r="54" spans="1:17" x14ac:dyDescent="0.25">
      <c r="A54" s="3">
        <v>3957</v>
      </c>
      <c r="B54" s="4" t="s">
        <v>81</v>
      </c>
      <c r="C54" s="4" t="s">
        <v>82</v>
      </c>
      <c r="D54" s="3" t="s">
        <v>16</v>
      </c>
      <c r="E54" s="5" t="s">
        <v>21</v>
      </c>
      <c r="F54" s="6">
        <v>38474</v>
      </c>
      <c r="G54" s="7">
        <v>54789</v>
      </c>
      <c r="H54" s="3" t="s">
        <v>18</v>
      </c>
      <c r="I54" s="3">
        <v>110</v>
      </c>
      <c r="J54" s="3">
        <v>2</v>
      </c>
      <c r="K54" s="8">
        <v>29801</v>
      </c>
      <c r="L54" s="3">
        <v>14</v>
      </c>
      <c r="M54" s="19">
        <v>28482</v>
      </c>
      <c r="N54" s="9">
        <v>0</v>
      </c>
      <c r="O54" s="12" t="str">
        <f t="shared" ca="1" si="0"/>
        <v>Ve stavu</v>
      </c>
      <c r="P54" s="26">
        <f t="shared" si="1"/>
        <v>38503</v>
      </c>
      <c r="Q54" s="12" t="str">
        <f t="shared" ca="1" si="2"/>
        <v>N</v>
      </c>
    </row>
    <row r="55" spans="1:17" x14ac:dyDescent="0.25">
      <c r="A55" s="3">
        <v>3963</v>
      </c>
      <c r="B55" s="4" t="s">
        <v>128</v>
      </c>
      <c r="C55" s="4" t="s">
        <v>129</v>
      </c>
      <c r="D55" s="3" t="s">
        <v>16</v>
      </c>
      <c r="E55" s="5" t="s">
        <v>21</v>
      </c>
      <c r="F55" s="6">
        <v>38474</v>
      </c>
      <c r="G55" s="7">
        <v>54789</v>
      </c>
      <c r="H55" s="3" t="s">
        <v>73</v>
      </c>
      <c r="I55" s="3">
        <v>123</v>
      </c>
      <c r="J55" s="3">
        <v>1</v>
      </c>
      <c r="K55" s="8">
        <v>32541</v>
      </c>
      <c r="L55" s="3">
        <v>12</v>
      </c>
      <c r="M55" s="19">
        <v>24274</v>
      </c>
      <c r="N55" s="9">
        <v>12</v>
      </c>
      <c r="O55" s="12" t="str">
        <f t="shared" ca="1" si="0"/>
        <v>Ve stavu</v>
      </c>
      <c r="P55" s="26">
        <f t="shared" si="1"/>
        <v>38868</v>
      </c>
      <c r="Q55" s="12" t="str">
        <f t="shared" ca="1" si="2"/>
        <v>N</v>
      </c>
    </row>
    <row r="56" spans="1:17" x14ac:dyDescent="0.25">
      <c r="A56" s="3">
        <v>3973</v>
      </c>
      <c r="B56" s="4" t="s">
        <v>130</v>
      </c>
      <c r="C56" s="4" t="s">
        <v>131</v>
      </c>
      <c r="D56" s="3" t="s">
        <v>16</v>
      </c>
      <c r="E56" s="5" t="s">
        <v>25</v>
      </c>
      <c r="F56" s="6">
        <v>38474</v>
      </c>
      <c r="G56" s="7">
        <v>54789</v>
      </c>
      <c r="H56" s="3" t="s">
        <v>18</v>
      </c>
      <c r="I56" s="3">
        <v>134</v>
      </c>
      <c r="J56" s="3">
        <v>3</v>
      </c>
      <c r="K56" s="8">
        <v>35749</v>
      </c>
      <c r="L56" s="3">
        <v>12</v>
      </c>
      <c r="M56" s="19">
        <v>24898</v>
      </c>
      <c r="N56" s="9">
        <v>1</v>
      </c>
      <c r="O56" s="12" t="str">
        <f t="shared" ca="1" si="0"/>
        <v>Ve stavu</v>
      </c>
      <c r="P56" s="26">
        <f t="shared" si="1"/>
        <v>38533</v>
      </c>
      <c r="Q56" s="12" t="str">
        <f t="shared" ca="1" si="2"/>
        <v>N</v>
      </c>
    </row>
    <row r="57" spans="1:17" x14ac:dyDescent="0.25">
      <c r="A57" s="3">
        <v>3991</v>
      </c>
      <c r="B57" s="4" t="s">
        <v>107</v>
      </c>
      <c r="C57" s="4" t="s">
        <v>108</v>
      </c>
      <c r="D57" s="3" t="s">
        <v>16</v>
      </c>
      <c r="E57" s="5" t="s">
        <v>25</v>
      </c>
      <c r="F57" s="6">
        <v>38474</v>
      </c>
      <c r="G57" s="7">
        <v>54789</v>
      </c>
      <c r="H57" s="3" t="s">
        <v>45</v>
      </c>
      <c r="I57" s="3">
        <v>153</v>
      </c>
      <c r="J57" s="3">
        <v>5</v>
      </c>
      <c r="K57" s="8">
        <v>35380</v>
      </c>
      <c r="L57" s="3">
        <v>12</v>
      </c>
      <c r="M57" s="19">
        <v>26219</v>
      </c>
      <c r="N57" s="9">
        <v>12</v>
      </c>
      <c r="O57" s="12" t="str">
        <f t="shared" ca="1" si="0"/>
        <v>Ve stavu</v>
      </c>
      <c r="P57" s="26">
        <f t="shared" si="1"/>
        <v>38868</v>
      </c>
      <c r="Q57" s="12" t="str">
        <f t="shared" ca="1" si="2"/>
        <v>N</v>
      </c>
    </row>
    <row r="58" spans="1:17" x14ac:dyDescent="0.25">
      <c r="A58" s="3">
        <v>4001</v>
      </c>
      <c r="B58" s="4" t="s">
        <v>74</v>
      </c>
      <c r="C58" s="4" t="s">
        <v>75</v>
      </c>
      <c r="D58" s="3" t="s">
        <v>16</v>
      </c>
      <c r="E58" s="5" t="s">
        <v>25</v>
      </c>
      <c r="F58" s="6">
        <v>38474</v>
      </c>
      <c r="G58" s="7">
        <v>54789</v>
      </c>
      <c r="H58" s="3" t="s">
        <v>76</v>
      </c>
      <c r="I58" s="3">
        <v>149</v>
      </c>
      <c r="J58" s="3">
        <v>4</v>
      </c>
      <c r="K58" s="8">
        <v>24776</v>
      </c>
      <c r="L58" s="3">
        <v>12</v>
      </c>
      <c r="M58" s="19">
        <v>26740</v>
      </c>
      <c r="N58" s="9">
        <v>12</v>
      </c>
      <c r="O58" s="12" t="str">
        <f t="shared" ca="1" si="0"/>
        <v>Ve stavu</v>
      </c>
      <c r="P58" s="26">
        <f t="shared" si="1"/>
        <v>38868</v>
      </c>
      <c r="Q58" s="12" t="str">
        <f t="shared" ca="1" si="2"/>
        <v>N</v>
      </c>
    </row>
    <row r="59" spans="1:17" x14ac:dyDescent="0.25">
      <c r="A59" s="3">
        <v>4152</v>
      </c>
      <c r="B59" s="4" t="s">
        <v>26</v>
      </c>
      <c r="C59" s="4" t="s">
        <v>27</v>
      </c>
      <c r="D59" s="3" t="s">
        <v>16</v>
      </c>
      <c r="E59" s="5" t="s">
        <v>21</v>
      </c>
      <c r="F59" s="6">
        <v>38474</v>
      </c>
      <c r="G59" s="7">
        <v>54789</v>
      </c>
      <c r="H59" s="3" t="s">
        <v>28</v>
      </c>
      <c r="I59" s="3">
        <v>145</v>
      </c>
      <c r="J59" s="3">
        <v>0</v>
      </c>
      <c r="K59" s="8">
        <v>25169</v>
      </c>
      <c r="L59" s="3">
        <v>12</v>
      </c>
      <c r="M59" s="19">
        <v>21151</v>
      </c>
      <c r="N59" s="9">
        <v>1</v>
      </c>
      <c r="O59" s="12" t="str">
        <f t="shared" ca="1" si="0"/>
        <v>Ve stavu</v>
      </c>
      <c r="P59" s="26">
        <f t="shared" si="1"/>
        <v>38533</v>
      </c>
      <c r="Q59" s="12" t="str">
        <f t="shared" ca="1" si="2"/>
        <v>N</v>
      </c>
    </row>
    <row r="60" spans="1:17" x14ac:dyDescent="0.25">
      <c r="A60" s="3">
        <v>4154</v>
      </c>
      <c r="B60" s="4" t="s">
        <v>132</v>
      </c>
      <c r="C60" s="4" t="s">
        <v>133</v>
      </c>
      <c r="D60" s="3" t="s">
        <v>16</v>
      </c>
      <c r="E60" s="5" t="s">
        <v>25</v>
      </c>
      <c r="F60" s="6">
        <v>38474</v>
      </c>
      <c r="G60" s="7">
        <v>54789</v>
      </c>
      <c r="H60" s="3" t="s">
        <v>22</v>
      </c>
      <c r="I60" s="3">
        <v>154</v>
      </c>
      <c r="J60" s="3">
        <v>4</v>
      </c>
      <c r="K60" s="8">
        <v>24122</v>
      </c>
      <c r="L60" s="3">
        <v>12</v>
      </c>
      <c r="M60" s="19">
        <v>20997</v>
      </c>
      <c r="N60" s="9">
        <v>6</v>
      </c>
      <c r="O60" s="12" t="str">
        <f t="shared" ca="1" si="0"/>
        <v>Ve stavu</v>
      </c>
      <c r="P60" s="26">
        <f t="shared" si="1"/>
        <v>38686</v>
      </c>
      <c r="Q60" s="12" t="str">
        <f t="shared" ca="1" si="2"/>
        <v>N</v>
      </c>
    </row>
    <row r="61" spans="1:17" x14ac:dyDescent="0.25">
      <c r="A61" s="3">
        <v>4215</v>
      </c>
      <c r="B61" s="4" t="s">
        <v>134</v>
      </c>
      <c r="C61" s="4" t="s">
        <v>135</v>
      </c>
      <c r="D61" s="3" t="s">
        <v>16</v>
      </c>
      <c r="E61" s="5" t="s">
        <v>17</v>
      </c>
      <c r="F61" s="6">
        <v>38474</v>
      </c>
      <c r="G61" s="7">
        <v>54789</v>
      </c>
      <c r="H61" s="3" t="s">
        <v>28</v>
      </c>
      <c r="I61" s="3">
        <v>114</v>
      </c>
      <c r="J61" s="3">
        <v>5</v>
      </c>
      <c r="K61" s="8">
        <v>33871</v>
      </c>
      <c r="L61" s="3">
        <v>13</v>
      </c>
      <c r="M61" s="19">
        <v>24699</v>
      </c>
      <c r="N61" s="9">
        <v>3</v>
      </c>
      <c r="O61" s="12" t="str">
        <f t="shared" ca="1" si="0"/>
        <v>Ve stavu</v>
      </c>
      <c r="P61" s="26">
        <f t="shared" si="1"/>
        <v>38595</v>
      </c>
      <c r="Q61" s="12" t="str">
        <f t="shared" ca="1" si="2"/>
        <v>N</v>
      </c>
    </row>
    <row r="62" spans="1:17" x14ac:dyDescent="0.25">
      <c r="A62" s="3">
        <v>4375</v>
      </c>
      <c r="B62" s="4" t="s">
        <v>136</v>
      </c>
      <c r="C62" s="4" t="s">
        <v>137</v>
      </c>
      <c r="D62" s="3" t="s">
        <v>31</v>
      </c>
      <c r="E62" s="5" t="s">
        <v>21</v>
      </c>
      <c r="F62" s="6">
        <v>38474</v>
      </c>
      <c r="G62" s="7">
        <v>54789</v>
      </c>
      <c r="H62" s="3" t="s">
        <v>41</v>
      </c>
      <c r="I62" s="3">
        <v>148</v>
      </c>
      <c r="J62" s="3">
        <v>1</v>
      </c>
      <c r="K62" s="8">
        <v>23600</v>
      </c>
      <c r="L62" s="3">
        <v>14</v>
      </c>
      <c r="M62" s="19">
        <v>40088</v>
      </c>
      <c r="N62" s="9">
        <v>12</v>
      </c>
      <c r="O62" s="12" t="str">
        <f t="shared" ca="1" si="0"/>
        <v>Ve stavu</v>
      </c>
      <c r="P62" s="26">
        <f t="shared" si="1"/>
        <v>38868</v>
      </c>
      <c r="Q62" s="12" t="str">
        <f t="shared" ca="1" si="2"/>
        <v>N</v>
      </c>
    </row>
    <row r="63" spans="1:17" x14ac:dyDescent="0.25">
      <c r="A63" s="3">
        <v>4391</v>
      </c>
      <c r="B63" s="4" t="s">
        <v>138</v>
      </c>
      <c r="C63" s="4" t="s">
        <v>139</v>
      </c>
      <c r="D63" s="3" t="s">
        <v>31</v>
      </c>
      <c r="E63" s="5" t="s">
        <v>21</v>
      </c>
      <c r="F63" s="6">
        <v>38474</v>
      </c>
      <c r="G63" s="7">
        <v>54789</v>
      </c>
      <c r="H63" s="3" t="s">
        <v>18</v>
      </c>
      <c r="I63" s="3">
        <v>160</v>
      </c>
      <c r="J63" s="3">
        <v>2</v>
      </c>
      <c r="K63" s="8">
        <v>17099</v>
      </c>
      <c r="L63" s="3">
        <v>15</v>
      </c>
      <c r="M63" s="19">
        <v>51631</v>
      </c>
      <c r="N63" s="9">
        <v>0</v>
      </c>
      <c r="O63" s="12" t="str">
        <f t="shared" ca="1" si="0"/>
        <v>Ve stavu</v>
      </c>
      <c r="P63" s="26">
        <f t="shared" si="1"/>
        <v>38503</v>
      </c>
      <c r="Q63" s="12" t="str">
        <f t="shared" ca="1" si="2"/>
        <v>N</v>
      </c>
    </row>
    <row r="64" spans="1:17" x14ac:dyDescent="0.25">
      <c r="A64" s="3">
        <v>4532</v>
      </c>
      <c r="B64" s="4" t="s">
        <v>50</v>
      </c>
      <c r="C64" s="4" t="s">
        <v>51</v>
      </c>
      <c r="D64" s="3" t="s">
        <v>16</v>
      </c>
      <c r="E64" s="5" t="s">
        <v>17</v>
      </c>
      <c r="F64" s="6">
        <v>38474</v>
      </c>
      <c r="G64" s="7">
        <v>54789</v>
      </c>
      <c r="H64" s="3" t="s">
        <v>38</v>
      </c>
      <c r="I64" s="3">
        <v>118</v>
      </c>
      <c r="J64" s="3">
        <v>0</v>
      </c>
      <c r="K64" s="8">
        <v>26675</v>
      </c>
      <c r="L64" s="3">
        <v>12</v>
      </c>
      <c r="M64" s="19">
        <v>18121</v>
      </c>
      <c r="N64" s="9">
        <v>12</v>
      </c>
      <c r="O64" s="12" t="str">
        <f t="shared" ca="1" si="0"/>
        <v>Ve stavu</v>
      </c>
      <c r="P64" s="26">
        <f t="shared" si="1"/>
        <v>38868</v>
      </c>
      <c r="Q64" s="12" t="str">
        <f t="shared" ca="1" si="2"/>
        <v>N</v>
      </c>
    </row>
    <row r="65" spans="1:17" x14ac:dyDescent="0.25">
      <c r="A65" s="3">
        <v>4778</v>
      </c>
      <c r="B65" s="4" t="s">
        <v>140</v>
      </c>
      <c r="C65" s="4" t="s">
        <v>68</v>
      </c>
      <c r="D65" s="3" t="s">
        <v>16</v>
      </c>
      <c r="E65" s="5" t="s">
        <v>17</v>
      </c>
      <c r="F65" s="6">
        <v>38474</v>
      </c>
      <c r="G65" s="7">
        <v>54789</v>
      </c>
      <c r="H65" s="3" t="s">
        <v>18</v>
      </c>
      <c r="I65" s="3">
        <v>129</v>
      </c>
      <c r="J65" s="3">
        <v>3</v>
      </c>
      <c r="K65" s="8">
        <v>20673</v>
      </c>
      <c r="L65" s="3">
        <v>12</v>
      </c>
      <c r="M65" s="19">
        <v>18895</v>
      </c>
      <c r="N65" s="9">
        <v>0</v>
      </c>
      <c r="O65" s="12" t="str">
        <f t="shared" ca="1" si="0"/>
        <v>Ve stavu</v>
      </c>
      <c r="P65" s="26">
        <f t="shared" si="1"/>
        <v>38503</v>
      </c>
      <c r="Q65" s="12" t="str">
        <f t="shared" ca="1" si="2"/>
        <v>N</v>
      </c>
    </row>
    <row r="66" spans="1:17" x14ac:dyDescent="0.25">
      <c r="A66" s="3">
        <v>5115</v>
      </c>
      <c r="B66" s="4" t="s">
        <v>141</v>
      </c>
      <c r="C66" s="4" t="s">
        <v>142</v>
      </c>
      <c r="D66" s="3" t="s">
        <v>31</v>
      </c>
      <c r="E66" s="5" t="s">
        <v>25</v>
      </c>
      <c r="F66" s="6">
        <v>38474</v>
      </c>
      <c r="G66" s="7">
        <v>54789</v>
      </c>
      <c r="H66" s="3" t="s">
        <v>22</v>
      </c>
      <c r="I66" s="3">
        <v>134</v>
      </c>
      <c r="J66" s="3">
        <v>3</v>
      </c>
      <c r="K66" s="8">
        <v>26619</v>
      </c>
      <c r="L66" s="3">
        <v>10</v>
      </c>
      <c r="M66" s="19">
        <v>8800</v>
      </c>
      <c r="N66" s="9">
        <v>24</v>
      </c>
      <c r="O66" s="12" t="str">
        <f t="shared" ca="1" si="0"/>
        <v>Ve stavu</v>
      </c>
      <c r="P66" s="26">
        <f t="shared" si="1"/>
        <v>39233</v>
      </c>
      <c r="Q66" s="12" t="str">
        <f t="shared" ca="1" si="2"/>
        <v>N</v>
      </c>
    </row>
    <row r="67" spans="1:17" x14ac:dyDescent="0.25">
      <c r="A67" s="3">
        <v>5877</v>
      </c>
      <c r="B67" s="4" t="s">
        <v>93</v>
      </c>
      <c r="C67" s="4" t="s">
        <v>94</v>
      </c>
      <c r="D67" s="3" t="s">
        <v>31</v>
      </c>
      <c r="E67" s="5" t="s">
        <v>21</v>
      </c>
      <c r="F67" s="6">
        <v>38474</v>
      </c>
      <c r="G67" s="7">
        <v>54789</v>
      </c>
      <c r="H67" s="3" t="s">
        <v>18</v>
      </c>
      <c r="I67" s="3">
        <v>151</v>
      </c>
      <c r="J67" s="3">
        <v>3</v>
      </c>
      <c r="K67" s="8">
        <v>20500</v>
      </c>
      <c r="L67" s="3">
        <v>14</v>
      </c>
      <c r="M67" s="19">
        <v>36543</v>
      </c>
      <c r="N67" s="9">
        <v>3</v>
      </c>
      <c r="O67" s="12" t="str">
        <f t="shared" ref="O67:O130" ca="1" si="3">IF(G:G&gt;TODAY(),"Ve stavu","")</f>
        <v>Ve stavu</v>
      </c>
      <c r="P67" s="26">
        <f t="shared" ref="P67:P130" si="4">EOMONTH(F67,N67)</f>
        <v>38595</v>
      </c>
      <c r="Q67" s="12" t="str">
        <f t="shared" ref="Q67:Q130" ca="1" si="5">IF(O:O="","",IF(P:P&gt;TODAY(),"A","N"))</f>
        <v>N</v>
      </c>
    </row>
    <row r="68" spans="1:17" x14ac:dyDescent="0.25">
      <c r="A68" s="3">
        <v>6086</v>
      </c>
      <c r="B68" s="4" t="s">
        <v>143</v>
      </c>
      <c r="C68" s="4" t="s">
        <v>144</v>
      </c>
      <c r="D68" s="3" t="s">
        <v>16</v>
      </c>
      <c r="E68" s="5" t="s">
        <v>17</v>
      </c>
      <c r="F68" s="6">
        <v>38474</v>
      </c>
      <c r="G68" s="7">
        <v>54789</v>
      </c>
      <c r="H68" s="3" t="s">
        <v>54</v>
      </c>
      <c r="I68" s="3">
        <v>100</v>
      </c>
      <c r="J68" s="3">
        <v>1</v>
      </c>
      <c r="K68" s="8">
        <v>22848</v>
      </c>
      <c r="L68" s="3">
        <v>13</v>
      </c>
      <c r="M68" s="19">
        <v>27879</v>
      </c>
      <c r="N68" s="9">
        <v>24</v>
      </c>
      <c r="O68" s="12" t="str">
        <f t="shared" ca="1" si="3"/>
        <v>Ve stavu</v>
      </c>
      <c r="P68" s="26">
        <f t="shared" si="4"/>
        <v>39233</v>
      </c>
      <c r="Q68" s="12" t="str">
        <f t="shared" ca="1" si="5"/>
        <v>N</v>
      </c>
    </row>
    <row r="69" spans="1:17" x14ac:dyDescent="0.25">
      <c r="A69" s="3">
        <v>6985</v>
      </c>
      <c r="B69" s="4" t="s">
        <v>55</v>
      </c>
      <c r="C69" s="4" t="s">
        <v>121</v>
      </c>
      <c r="D69" s="3" t="s">
        <v>16</v>
      </c>
      <c r="E69" s="5" t="s">
        <v>21</v>
      </c>
      <c r="F69" s="6">
        <v>38474</v>
      </c>
      <c r="G69" s="7">
        <v>54789</v>
      </c>
      <c r="H69" s="3" t="s">
        <v>22</v>
      </c>
      <c r="I69" s="3">
        <v>141</v>
      </c>
      <c r="J69" s="3">
        <v>0</v>
      </c>
      <c r="K69" s="8">
        <v>16691</v>
      </c>
      <c r="L69" s="3">
        <v>12</v>
      </c>
      <c r="M69" s="19">
        <v>26661</v>
      </c>
      <c r="N69" s="9">
        <v>12</v>
      </c>
      <c r="O69" s="12" t="str">
        <f t="shared" ca="1" si="3"/>
        <v>Ve stavu</v>
      </c>
      <c r="P69" s="26">
        <f t="shared" si="4"/>
        <v>38868</v>
      </c>
      <c r="Q69" s="12" t="str">
        <f t="shared" ca="1" si="5"/>
        <v>N</v>
      </c>
    </row>
    <row r="70" spans="1:17" x14ac:dyDescent="0.25">
      <c r="A70" s="3">
        <v>8096</v>
      </c>
      <c r="B70" s="4" t="s">
        <v>29</v>
      </c>
      <c r="C70" s="4" t="s">
        <v>30</v>
      </c>
      <c r="D70" s="3" t="s">
        <v>16</v>
      </c>
      <c r="E70" s="5" t="s">
        <v>17</v>
      </c>
      <c r="F70" s="6">
        <v>38474</v>
      </c>
      <c r="G70" s="7">
        <v>54789</v>
      </c>
      <c r="H70" s="3" t="s">
        <v>28</v>
      </c>
      <c r="I70" s="3">
        <v>105</v>
      </c>
      <c r="J70" s="3">
        <v>3</v>
      </c>
      <c r="K70" s="8">
        <v>16693</v>
      </c>
      <c r="L70" s="3">
        <v>13</v>
      </c>
      <c r="M70" s="19">
        <v>23340</v>
      </c>
      <c r="N70" s="9">
        <v>24</v>
      </c>
      <c r="O70" s="12" t="str">
        <f t="shared" ca="1" si="3"/>
        <v>Ve stavu</v>
      </c>
      <c r="P70" s="26">
        <f t="shared" si="4"/>
        <v>39233</v>
      </c>
      <c r="Q70" s="12" t="str">
        <f t="shared" ca="1" si="5"/>
        <v>N</v>
      </c>
    </row>
    <row r="71" spans="1:17" x14ac:dyDescent="0.25">
      <c r="A71" s="3">
        <v>11606</v>
      </c>
      <c r="B71" s="4" t="s">
        <v>145</v>
      </c>
      <c r="C71" s="4" t="s">
        <v>146</v>
      </c>
      <c r="D71" s="3" t="s">
        <v>16</v>
      </c>
      <c r="E71" s="5" t="s">
        <v>21</v>
      </c>
      <c r="F71" s="6">
        <v>38474</v>
      </c>
      <c r="G71" s="7">
        <v>54789</v>
      </c>
      <c r="H71" s="3" t="s">
        <v>22</v>
      </c>
      <c r="I71" s="3">
        <v>141</v>
      </c>
      <c r="J71" s="3">
        <v>3</v>
      </c>
      <c r="K71" s="8">
        <v>22231</v>
      </c>
      <c r="L71" s="3">
        <v>12</v>
      </c>
      <c r="M71" s="19">
        <v>24124</v>
      </c>
      <c r="N71" s="9">
        <v>1</v>
      </c>
      <c r="O71" s="12" t="str">
        <f t="shared" ca="1" si="3"/>
        <v>Ve stavu</v>
      </c>
      <c r="P71" s="26">
        <f t="shared" si="4"/>
        <v>38533</v>
      </c>
      <c r="Q71" s="12" t="str">
        <f t="shared" ca="1" si="5"/>
        <v>N</v>
      </c>
    </row>
    <row r="72" spans="1:17" x14ac:dyDescent="0.25">
      <c r="A72" s="3">
        <v>4075</v>
      </c>
      <c r="B72" s="4" t="s">
        <v>85</v>
      </c>
      <c r="C72" s="4" t="s">
        <v>86</v>
      </c>
      <c r="D72" s="3" t="s">
        <v>16</v>
      </c>
      <c r="E72" s="5" t="s">
        <v>21</v>
      </c>
      <c r="F72" s="6">
        <v>38477</v>
      </c>
      <c r="G72" s="7">
        <v>41848</v>
      </c>
      <c r="H72" s="3" t="s">
        <v>45</v>
      </c>
      <c r="I72" s="3">
        <v>141</v>
      </c>
      <c r="J72" s="3">
        <v>0</v>
      </c>
      <c r="K72" s="8">
        <v>19131</v>
      </c>
      <c r="L72" s="3">
        <v>13</v>
      </c>
      <c r="M72" s="19">
        <v>33963</v>
      </c>
      <c r="N72" s="9">
        <v>24</v>
      </c>
      <c r="O72" s="12" t="str">
        <f t="shared" ca="1" si="3"/>
        <v/>
      </c>
      <c r="P72" s="26">
        <f t="shared" si="4"/>
        <v>39233</v>
      </c>
      <c r="Q72" s="12" t="str">
        <f t="shared" ca="1" si="5"/>
        <v/>
      </c>
    </row>
    <row r="73" spans="1:17" x14ac:dyDescent="0.25">
      <c r="A73" s="3">
        <v>3921</v>
      </c>
      <c r="B73" s="4" t="s">
        <v>109</v>
      </c>
      <c r="C73" s="4" t="s">
        <v>110</v>
      </c>
      <c r="D73" s="3" t="s">
        <v>31</v>
      </c>
      <c r="E73" s="5" t="s">
        <v>21</v>
      </c>
      <c r="F73" s="6">
        <v>38477</v>
      </c>
      <c r="G73" s="7">
        <v>41908</v>
      </c>
      <c r="H73" s="3" t="s">
        <v>28</v>
      </c>
      <c r="I73" s="3">
        <v>160</v>
      </c>
      <c r="J73" s="3">
        <v>5</v>
      </c>
      <c r="K73" s="8">
        <v>30843</v>
      </c>
      <c r="L73" s="3">
        <v>12</v>
      </c>
      <c r="M73" s="19">
        <v>20312</v>
      </c>
      <c r="N73" s="9">
        <v>6</v>
      </c>
      <c r="O73" s="12" t="str">
        <f t="shared" ca="1" si="3"/>
        <v/>
      </c>
      <c r="P73" s="26">
        <f t="shared" si="4"/>
        <v>38686</v>
      </c>
      <c r="Q73" s="12" t="str">
        <f t="shared" ca="1" si="5"/>
        <v/>
      </c>
    </row>
    <row r="74" spans="1:17" x14ac:dyDescent="0.25">
      <c r="A74" s="3">
        <v>4151</v>
      </c>
      <c r="B74" s="4" t="s">
        <v>147</v>
      </c>
      <c r="C74" s="4" t="s">
        <v>148</v>
      </c>
      <c r="D74" s="3" t="s">
        <v>16</v>
      </c>
      <c r="E74" s="5" t="s">
        <v>17</v>
      </c>
      <c r="F74" s="6">
        <v>38477</v>
      </c>
      <c r="G74" s="7">
        <v>42063</v>
      </c>
      <c r="H74" s="3" t="s">
        <v>38</v>
      </c>
      <c r="I74" s="3">
        <v>156</v>
      </c>
      <c r="J74" s="3">
        <v>2</v>
      </c>
      <c r="K74" s="8">
        <v>18920</v>
      </c>
      <c r="L74" s="3">
        <v>12</v>
      </c>
      <c r="M74" s="19">
        <v>24872</v>
      </c>
      <c r="N74" s="9">
        <v>24</v>
      </c>
      <c r="O74" s="12" t="str">
        <f t="shared" ca="1" si="3"/>
        <v/>
      </c>
      <c r="P74" s="26">
        <f t="shared" si="4"/>
        <v>39233</v>
      </c>
      <c r="Q74" s="12" t="str">
        <f t="shared" ca="1" si="5"/>
        <v/>
      </c>
    </row>
    <row r="75" spans="1:17" x14ac:dyDescent="0.25">
      <c r="A75" s="3">
        <v>3309</v>
      </c>
      <c r="B75" s="4" t="s">
        <v>149</v>
      </c>
      <c r="C75" s="4" t="s">
        <v>150</v>
      </c>
      <c r="D75" s="3" t="s">
        <v>16</v>
      </c>
      <c r="E75" s="5" t="s">
        <v>21</v>
      </c>
      <c r="F75" s="6">
        <v>38477</v>
      </c>
      <c r="G75" s="7">
        <v>42876</v>
      </c>
      <c r="H75" s="3" t="s">
        <v>22</v>
      </c>
      <c r="I75" s="3">
        <v>129</v>
      </c>
      <c r="J75" s="3">
        <v>5</v>
      </c>
      <c r="K75" s="8">
        <v>20535</v>
      </c>
      <c r="L75" s="3">
        <v>14</v>
      </c>
      <c r="M75" s="19">
        <v>30646</v>
      </c>
      <c r="N75" s="9">
        <v>6</v>
      </c>
      <c r="O75" s="12" t="str">
        <f t="shared" ca="1" si="3"/>
        <v/>
      </c>
      <c r="P75" s="26">
        <f t="shared" si="4"/>
        <v>38686</v>
      </c>
      <c r="Q75" s="12" t="str">
        <f t="shared" ca="1" si="5"/>
        <v/>
      </c>
    </row>
    <row r="76" spans="1:17" x14ac:dyDescent="0.25">
      <c r="A76" s="3">
        <v>3425</v>
      </c>
      <c r="B76" s="4" t="s">
        <v>151</v>
      </c>
      <c r="C76" s="4" t="s">
        <v>152</v>
      </c>
      <c r="D76" s="3" t="s">
        <v>16</v>
      </c>
      <c r="E76" s="5" t="s">
        <v>25</v>
      </c>
      <c r="F76" s="6">
        <v>38477</v>
      </c>
      <c r="G76" s="7">
        <v>43204</v>
      </c>
      <c r="H76" s="3" t="s">
        <v>45</v>
      </c>
      <c r="I76" s="3">
        <v>125</v>
      </c>
      <c r="J76" s="3">
        <v>4</v>
      </c>
      <c r="K76" s="8">
        <v>28480</v>
      </c>
      <c r="L76" s="3">
        <v>12</v>
      </c>
      <c r="M76" s="19">
        <v>22759</v>
      </c>
      <c r="N76" s="9">
        <v>24</v>
      </c>
      <c r="O76" s="12" t="str">
        <f t="shared" ca="1" si="3"/>
        <v>Ve stavu</v>
      </c>
      <c r="P76" s="26">
        <f t="shared" si="4"/>
        <v>39233</v>
      </c>
      <c r="Q76" s="12" t="str">
        <f t="shared" ca="1" si="5"/>
        <v>N</v>
      </c>
    </row>
    <row r="77" spans="1:17" x14ac:dyDescent="0.25">
      <c r="A77" s="3">
        <v>3489</v>
      </c>
      <c r="B77" s="4" t="s">
        <v>153</v>
      </c>
      <c r="C77" s="4" t="s">
        <v>154</v>
      </c>
      <c r="D77" s="3" t="s">
        <v>16</v>
      </c>
      <c r="E77" s="5" t="s">
        <v>21</v>
      </c>
      <c r="F77" s="6">
        <v>38477</v>
      </c>
      <c r="G77" s="7">
        <v>43382</v>
      </c>
      <c r="H77" s="3" t="s">
        <v>18</v>
      </c>
      <c r="I77" s="3">
        <v>112</v>
      </c>
      <c r="J77" s="3">
        <v>2</v>
      </c>
      <c r="K77" s="8">
        <v>34829</v>
      </c>
      <c r="L77" s="3">
        <v>12</v>
      </c>
      <c r="M77" s="19">
        <v>18463</v>
      </c>
      <c r="N77" s="9">
        <v>12</v>
      </c>
      <c r="O77" s="12" t="str">
        <f t="shared" ca="1" si="3"/>
        <v>Ve stavu</v>
      </c>
      <c r="P77" s="26">
        <f t="shared" si="4"/>
        <v>38868</v>
      </c>
      <c r="Q77" s="12" t="str">
        <f t="shared" ca="1" si="5"/>
        <v>N</v>
      </c>
    </row>
    <row r="78" spans="1:17" x14ac:dyDescent="0.25">
      <c r="A78" s="3">
        <v>3496</v>
      </c>
      <c r="B78" s="4" t="s">
        <v>155</v>
      </c>
      <c r="C78" s="4" t="s">
        <v>156</v>
      </c>
      <c r="D78" s="3" t="s">
        <v>16</v>
      </c>
      <c r="E78" s="5" t="s">
        <v>17</v>
      </c>
      <c r="F78" s="6">
        <v>38477</v>
      </c>
      <c r="G78" s="7">
        <v>42397</v>
      </c>
      <c r="H78" s="3" t="s">
        <v>28</v>
      </c>
      <c r="I78" s="3">
        <v>107</v>
      </c>
      <c r="J78" s="3">
        <v>1</v>
      </c>
      <c r="K78" s="8">
        <v>28629</v>
      </c>
      <c r="L78" s="3">
        <v>12</v>
      </c>
      <c r="M78" s="19">
        <v>19878</v>
      </c>
      <c r="N78" s="9">
        <v>12</v>
      </c>
      <c r="O78" s="12" t="str">
        <f t="shared" ca="1" si="3"/>
        <v/>
      </c>
      <c r="P78" s="26">
        <f t="shared" si="4"/>
        <v>38868</v>
      </c>
      <c r="Q78" s="12" t="str">
        <f t="shared" ca="1" si="5"/>
        <v/>
      </c>
    </row>
    <row r="79" spans="1:17" x14ac:dyDescent="0.25">
      <c r="A79" s="3">
        <v>3527</v>
      </c>
      <c r="B79" s="4" t="s">
        <v>157</v>
      </c>
      <c r="C79" s="4" t="s">
        <v>158</v>
      </c>
      <c r="D79" s="3" t="s">
        <v>16</v>
      </c>
      <c r="E79" s="5" t="s">
        <v>25</v>
      </c>
      <c r="F79" s="6">
        <v>38477</v>
      </c>
      <c r="G79" s="7">
        <v>42437</v>
      </c>
      <c r="H79" s="3" t="s">
        <v>38</v>
      </c>
      <c r="I79" s="3">
        <v>143</v>
      </c>
      <c r="J79" s="3">
        <v>1</v>
      </c>
      <c r="K79" s="8">
        <v>35528</v>
      </c>
      <c r="L79" s="3">
        <v>12</v>
      </c>
      <c r="M79" s="19">
        <v>23907</v>
      </c>
      <c r="N79" s="9">
        <v>1</v>
      </c>
      <c r="O79" s="12" t="str">
        <f t="shared" ca="1" si="3"/>
        <v/>
      </c>
      <c r="P79" s="26">
        <f t="shared" si="4"/>
        <v>38533</v>
      </c>
      <c r="Q79" s="12" t="str">
        <f t="shared" ca="1" si="5"/>
        <v/>
      </c>
    </row>
    <row r="80" spans="1:17" x14ac:dyDescent="0.25">
      <c r="A80" s="3">
        <v>3571</v>
      </c>
      <c r="B80" s="4" t="s">
        <v>147</v>
      </c>
      <c r="C80" s="4" t="s">
        <v>148</v>
      </c>
      <c r="D80" s="3" t="s">
        <v>16</v>
      </c>
      <c r="E80" s="5" t="s">
        <v>25</v>
      </c>
      <c r="F80" s="6">
        <v>38477</v>
      </c>
      <c r="G80" s="7">
        <v>42948</v>
      </c>
      <c r="H80" s="3" t="s">
        <v>45</v>
      </c>
      <c r="I80" s="3">
        <v>105</v>
      </c>
      <c r="J80" s="3">
        <v>3</v>
      </c>
      <c r="K80" s="8">
        <v>36136</v>
      </c>
      <c r="L80" s="3">
        <v>14</v>
      </c>
      <c r="M80" s="19">
        <v>32889</v>
      </c>
      <c r="N80" s="9">
        <v>24</v>
      </c>
      <c r="O80" s="12" t="str">
        <f t="shared" ca="1" si="3"/>
        <v/>
      </c>
      <c r="P80" s="26">
        <f t="shared" si="4"/>
        <v>39233</v>
      </c>
      <c r="Q80" s="12" t="str">
        <f t="shared" ca="1" si="5"/>
        <v/>
      </c>
    </row>
    <row r="81" spans="1:17" x14ac:dyDescent="0.25">
      <c r="A81" s="3">
        <v>3750</v>
      </c>
      <c r="B81" s="4" t="s">
        <v>89</v>
      </c>
      <c r="C81" s="4" t="s">
        <v>90</v>
      </c>
      <c r="D81" s="3" t="s">
        <v>16</v>
      </c>
      <c r="E81" s="5" t="s">
        <v>17</v>
      </c>
      <c r="F81" s="6">
        <v>38477</v>
      </c>
      <c r="G81" s="7">
        <v>42428</v>
      </c>
      <c r="H81" s="3" t="s">
        <v>38</v>
      </c>
      <c r="I81" s="3">
        <v>158</v>
      </c>
      <c r="J81" s="3">
        <v>0</v>
      </c>
      <c r="K81" s="8">
        <v>20129</v>
      </c>
      <c r="L81" s="3">
        <v>13</v>
      </c>
      <c r="M81" s="19">
        <v>24414</v>
      </c>
      <c r="N81" s="9">
        <v>1</v>
      </c>
      <c r="O81" s="12" t="str">
        <f t="shared" ca="1" si="3"/>
        <v/>
      </c>
      <c r="P81" s="26">
        <f t="shared" si="4"/>
        <v>38533</v>
      </c>
      <c r="Q81" s="12" t="str">
        <f t="shared" ca="1" si="5"/>
        <v/>
      </c>
    </row>
    <row r="82" spans="1:17" x14ac:dyDescent="0.25">
      <c r="A82" s="3">
        <v>3850</v>
      </c>
      <c r="B82" s="4" t="s">
        <v>145</v>
      </c>
      <c r="C82" s="4" t="s">
        <v>146</v>
      </c>
      <c r="D82" s="3" t="s">
        <v>16</v>
      </c>
      <c r="E82" s="5" t="s">
        <v>21</v>
      </c>
      <c r="F82" s="6">
        <v>38477</v>
      </c>
      <c r="G82" s="7">
        <v>43101</v>
      </c>
      <c r="H82" s="3" t="s">
        <v>22</v>
      </c>
      <c r="I82" s="3">
        <v>156</v>
      </c>
      <c r="J82" s="3">
        <v>2</v>
      </c>
      <c r="K82" s="8">
        <v>22840</v>
      </c>
      <c r="L82" s="3">
        <v>13</v>
      </c>
      <c r="M82" s="19">
        <v>33683</v>
      </c>
      <c r="N82" s="9">
        <v>12</v>
      </c>
      <c r="O82" s="12" t="str">
        <f t="shared" ca="1" si="3"/>
        <v>Ve stavu</v>
      </c>
      <c r="P82" s="26">
        <f t="shared" si="4"/>
        <v>38868</v>
      </c>
      <c r="Q82" s="12" t="str">
        <f t="shared" ca="1" si="5"/>
        <v>N</v>
      </c>
    </row>
    <row r="83" spans="1:17" x14ac:dyDescent="0.25">
      <c r="A83" s="3">
        <v>3869</v>
      </c>
      <c r="B83" s="4" t="s">
        <v>159</v>
      </c>
      <c r="C83" s="4" t="s">
        <v>160</v>
      </c>
      <c r="D83" s="3" t="s">
        <v>16</v>
      </c>
      <c r="E83" s="5" t="s">
        <v>25</v>
      </c>
      <c r="F83" s="6">
        <v>38477</v>
      </c>
      <c r="G83" s="7">
        <v>43204</v>
      </c>
      <c r="H83" s="3" t="s">
        <v>38</v>
      </c>
      <c r="I83" s="3">
        <v>156</v>
      </c>
      <c r="J83" s="3">
        <v>1</v>
      </c>
      <c r="K83" s="8">
        <v>32610</v>
      </c>
      <c r="L83" s="3">
        <v>14</v>
      </c>
      <c r="M83" s="19">
        <v>28257</v>
      </c>
      <c r="N83" s="9">
        <v>3</v>
      </c>
      <c r="O83" s="12" t="str">
        <f t="shared" ca="1" si="3"/>
        <v>Ve stavu</v>
      </c>
      <c r="P83" s="26">
        <f t="shared" si="4"/>
        <v>38595</v>
      </c>
      <c r="Q83" s="12" t="str">
        <f t="shared" ca="1" si="5"/>
        <v>N</v>
      </c>
    </row>
    <row r="84" spans="1:17" x14ac:dyDescent="0.25">
      <c r="A84" s="3">
        <v>3965</v>
      </c>
      <c r="B84" s="4" t="s">
        <v>161</v>
      </c>
      <c r="C84" s="4" t="s">
        <v>162</v>
      </c>
      <c r="D84" s="3" t="s">
        <v>16</v>
      </c>
      <c r="E84" s="5" t="s">
        <v>21</v>
      </c>
      <c r="F84" s="6">
        <v>38477</v>
      </c>
      <c r="G84" s="7">
        <v>54789</v>
      </c>
      <c r="H84" s="3" t="s">
        <v>28</v>
      </c>
      <c r="I84" s="3">
        <v>149</v>
      </c>
      <c r="J84" s="3">
        <v>1</v>
      </c>
      <c r="K84" s="8">
        <v>23944</v>
      </c>
      <c r="L84" s="3">
        <v>11</v>
      </c>
      <c r="M84" s="19">
        <v>17559</v>
      </c>
      <c r="N84" s="9">
        <v>3</v>
      </c>
      <c r="O84" s="12" t="str">
        <f t="shared" ca="1" si="3"/>
        <v>Ve stavu</v>
      </c>
      <c r="P84" s="26">
        <f t="shared" si="4"/>
        <v>38595</v>
      </c>
      <c r="Q84" s="12" t="str">
        <f t="shared" ca="1" si="5"/>
        <v>N</v>
      </c>
    </row>
    <row r="85" spans="1:17" x14ac:dyDescent="0.25">
      <c r="A85" s="3">
        <v>3970</v>
      </c>
      <c r="B85" s="4" t="s">
        <v>163</v>
      </c>
      <c r="C85" s="4" t="s">
        <v>164</v>
      </c>
      <c r="D85" s="3" t="s">
        <v>16</v>
      </c>
      <c r="E85" s="5" t="s">
        <v>17</v>
      </c>
      <c r="F85" s="6">
        <v>38477</v>
      </c>
      <c r="G85" s="7">
        <v>54789</v>
      </c>
      <c r="H85" s="3" t="s">
        <v>18</v>
      </c>
      <c r="I85" s="3">
        <v>136</v>
      </c>
      <c r="J85" s="3">
        <v>0</v>
      </c>
      <c r="K85" s="8">
        <v>17682</v>
      </c>
      <c r="L85" s="3">
        <v>13</v>
      </c>
      <c r="M85" s="19">
        <v>23526</v>
      </c>
      <c r="N85" s="9">
        <v>3</v>
      </c>
      <c r="O85" s="12" t="str">
        <f t="shared" ca="1" si="3"/>
        <v>Ve stavu</v>
      </c>
      <c r="P85" s="26">
        <f t="shared" si="4"/>
        <v>38595</v>
      </c>
      <c r="Q85" s="12" t="str">
        <f t="shared" ca="1" si="5"/>
        <v>N</v>
      </c>
    </row>
    <row r="86" spans="1:17" x14ac:dyDescent="0.25">
      <c r="A86" s="3">
        <v>4025</v>
      </c>
      <c r="B86" s="4" t="s">
        <v>115</v>
      </c>
      <c r="C86" s="4" t="s">
        <v>116</v>
      </c>
      <c r="D86" s="3" t="s">
        <v>16</v>
      </c>
      <c r="E86" s="5" t="s">
        <v>17</v>
      </c>
      <c r="F86" s="6">
        <v>38477</v>
      </c>
      <c r="G86" s="7">
        <v>54789</v>
      </c>
      <c r="H86" s="3" t="s">
        <v>28</v>
      </c>
      <c r="I86" s="3">
        <v>119</v>
      </c>
      <c r="J86" s="3">
        <v>2</v>
      </c>
      <c r="K86" s="8">
        <v>35606</v>
      </c>
      <c r="L86" s="3">
        <v>12</v>
      </c>
      <c r="M86" s="19">
        <v>22801</v>
      </c>
      <c r="N86" s="9">
        <v>1</v>
      </c>
      <c r="O86" s="12" t="str">
        <f t="shared" ca="1" si="3"/>
        <v>Ve stavu</v>
      </c>
      <c r="P86" s="26">
        <f t="shared" si="4"/>
        <v>38533</v>
      </c>
      <c r="Q86" s="12" t="str">
        <f t="shared" ca="1" si="5"/>
        <v>N</v>
      </c>
    </row>
    <row r="87" spans="1:17" x14ac:dyDescent="0.25">
      <c r="A87" s="3">
        <v>4187</v>
      </c>
      <c r="B87" s="4" t="s">
        <v>165</v>
      </c>
      <c r="C87" s="4" t="s">
        <v>154</v>
      </c>
      <c r="D87" s="3" t="s">
        <v>16</v>
      </c>
      <c r="E87" s="5" t="s">
        <v>25</v>
      </c>
      <c r="F87" s="6">
        <v>38477</v>
      </c>
      <c r="G87" s="7">
        <v>54789</v>
      </c>
      <c r="H87" s="3" t="s">
        <v>38</v>
      </c>
      <c r="I87" s="3">
        <v>138</v>
      </c>
      <c r="J87" s="3">
        <v>0</v>
      </c>
      <c r="K87" s="8">
        <v>33595</v>
      </c>
      <c r="L87" s="3">
        <v>12</v>
      </c>
      <c r="M87" s="19">
        <v>19797</v>
      </c>
      <c r="N87" s="9">
        <v>12</v>
      </c>
      <c r="O87" s="12" t="str">
        <f t="shared" ca="1" si="3"/>
        <v>Ve stavu</v>
      </c>
      <c r="P87" s="26">
        <f t="shared" si="4"/>
        <v>38868</v>
      </c>
      <c r="Q87" s="12" t="str">
        <f t="shared" ca="1" si="5"/>
        <v>N</v>
      </c>
    </row>
    <row r="88" spans="1:17" x14ac:dyDescent="0.25">
      <c r="A88" s="3">
        <v>4249</v>
      </c>
      <c r="B88" s="4" t="s">
        <v>32</v>
      </c>
      <c r="C88" s="4" t="s">
        <v>33</v>
      </c>
      <c r="D88" s="3" t="s">
        <v>16</v>
      </c>
      <c r="E88" s="5" t="s">
        <v>21</v>
      </c>
      <c r="F88" s="6">
        <v>38477</v>
      </c>
      <c r="G88" s="7">
        <v>54789</v>
      </c>
      <c r="H88" s="3" t="s">
        <v>28</v>
      </c>
      <c r="I88" s="3">
        <v>150</v>
      </c>
      <c r="J88" s="3">
        <v>0</v>
      </c>
      <c r="K88" s="8">
        <v>27022</v>
      </c>
      <c r="L88" s="3">
        <v>14</v>
      </c>
      <c r="M88" s="19">
        <v>34237</v>
      </c>
      <c r="N88" s="9">
        <v>6</v>
      </c>
      <c r="O88" s="12" t="str">
        <f t="shared" ca="1" si="3"/>
        <v>Ve stavu</v>
      </c>
      <c r="P88" s="26">
        <f t="shared" si="4"/>
        <v>38686</v>
      </c>
      <c r="Q88" s="12" t="str">
        <f t="shared" ca="1" si="5"/>
        <v>N</v>
      </c>
    </row>
    <row r="89" spans="1:17" x14ac:dyDescent="0.25">
      <c r="A89" s="3">
        <v>4266</v>
      </c>
      <c r="B89" s="4" t="s">
        <v>144</v>
      </c>
      <c r="C89" s="4" t="s">
        <v>166</v>
      </c>
      <c r="D89" s="3" t="s">
        <v>16</v>
      </c>
      <c r="E89" s="5" t="s">
        <v>17</v>
      </c>
      <c r="F89" s="6">
        <v>38477</v>
      </c>
      <c r="G89" s="7">
        <v>54789</v>
      </c>
      <c r="H89" s="3" t="s">
        <v>22</v>
      </c>
      <c r="I89" s="3">
        <v>140</v>
      </c>
      <c r="J89" s="3">
        <v>1</v>
      </c>
      <c r="K89" s="8">
        <v>25913</v>
      </c>
      <c r="L89" s="3">
        <v>13</v>
      </c>
      <c r="M89" s="19">
        <v>31190</v>
      </c>
      <c r="N89" s="9">
        <v>24</v>
      </c>
      <c r="O89" s="12" t="str">
        <f t="shared" ca="1" si="3"/>
        <v>Ve stavu</v>
      </c>
      <c r="P89" s="26">
        <f t="shared" si="4"/>
        <v>39233</v>
      </c>
      <c r="Q89" s="12" t="str">
        <f t="shared" ca="1" si="5"/>
        <v>N</v>
      </c>
    </row>
    <row r="90" spans="1:17" x14ac:dyDescent="0.25">
      <c r="A90" s="3">
        <v>4304</v>
      </c>
      <c r="B90" s="4" t="s">
        <v>63</v>
      </c>
      <c r="C90" s="4" t="s">
        <v>64</v>
      </c>
      <c r="D90" s="3" t="s">
        <v>16</v>
      </c>
      <c r="E90" s="5" t="s">
        <v>25</v>
      </c>
      <c r="F90" s="6">
        <v>38477</v>
      </c>
      <c r="G90" s="7">
        <v>54789</v>
      </c>
      <c r="H90" s="3" t="s">
        <v>18</v>
      </c>
      <c r="I90" s="3">
        <v>124</v>
      </c>
      <c r="J90" s="3">
        <v>1</v>
      </c>
      <c r="K90" s="8">
        <v>29332</v>
      </c>
      <c r="L90" s="3">
        <v>14</v>
      </c>
      <c r="M90" s="19">
        <v>31507</v>
      </c>
      <c r="N90" s="9">
        <v>3</v>
      </c>
      <c r="O90" s="12" t="str">
        <f t="shared" ca="1" si="3"/>
        <v>Ve stavu</v>
      </c>
      <c r="P90" s="26">
        <f t="shared" si="4"/>
        <v>38595</v>
      </c>
      <c r="Q90" s="12" t="str">
        <f t="shared" ca="1" si="5"/>
        <v>N</v>
      </c>
    </row>
    <row r="91" spans="1:17" x14ac:dyDescent="0.25">
      <c r="A91" s="3">
        <v>4331</v>
      </c>
      <c r="B91" s="4" t="s">
        <v>113</v>
      </c>
      <c r="C91" s="4" t="s">
        <v>114</v>
      </c>
      <c r="D91" s="3" t="s">
        <v>16</v>
      </c>
      <c r="E91" s="5" t="s">
        <v>17</v>
      </c>
      <c r="F91" s="6">
        <v>38477</v>
      </c>
      <c r="G91" s="7">
        <v>54789</v>
      </c>
      <c r="H91" s="3" t="s">
        <v>18</v>
      </c>
      <c r="I91" s="3">
        <v>111</v>
      </c>
      <c r="J91" s="3">
        <v>0</v>
      </c>
      <c r="K91" s="8">
        <v>20998</v>
      </c>
      <c r="L91" s="3">
        <v>14</v>
      </c>
      <c r="M91" s="19">
        <v>36385</v>
      </c>
      <c r="N91" s="9">
        <v>0</v>
      </c>
      <c r="O91" s="12" t="str">
        <f t="shared" ca="1" si="3"/>
        <v>Ve stavu</v>
      </c>
      <c r="P91" s="26">
        <f t="shared" si="4"/>
        <v>38503</v>
      </c>
      <c r="Q91" s="12" t="str">
        <f t="shared" ca="1" si="5"/>
        <v>N</v>
      </c>
    </row>
    <row r="92" spans="1:17" x14ac:dyDescent="0.25">
      <c r="A92" s="3">
        <v>4430</v>
      </c>
      <c r="B92" s="4" t="s">
        <v>77</v>
      </c>
      <c r="C92" s="4" t="s">
        <v>78</v>
      </c>
      <c r="D92" s="3" t="s">
        <v>16</v>
      </c>
      <c r="E92" s="5" t="s">
        <v>21</v>
      </c>
      <c r="F92" s="6">
        <v>38477</v>
      </c>
      <c r="G92" s="7">
        <v>54789</v>
      </c>
      <c r="H92" s="3" t="s">
        <v>18</v>
      </c>
      <c r="I92" s="3">
        <v>108</v>
      </c>
      <c r="J92" s="3">
        <v>4</v>
      </c>
      <c r="K92" s="8">
        <v>27527</v>
      </c>
      <c r="L92" s="3">
        <v>13</v>
      </c>
      <c r="M92" s="19">
        <v>34270</v>
      </c>
      <c r="N92" s="9">
        <v>12</v>
      </c>
      <c r="O92" s="12" t="str">
        <f t="shared" ca="1" si="3"/>
        <v>Ve stavu</v>
      </c>
      <c r="P92" s="26">
        <f t="shared" si="4"/>
        <v>38868</v>
      </c>
      <c r="Q92" s="12" t="str">
        <f t="shared" ca="1" si="5"/>
        <v>N</v>
      </c>
    </row>
    <row r="93" spans="1:17" x14ac:dyDescent="0.25">
      <c r="A93" s="3">
        <v>4691</v>
      </c>
      <c r="B93" s="4" t="s">
        <v>167</v>
      </c>
      <c r="C93" s="4" t="s">
        <v>168</v>
      </c>
      <c r="D93" s="3" t="s">
        <v>16</v>
      </c>
      <c r="E93" s="5" t="s">
        <v>17</v>
      </c>
      <c r="F93" s="6">
        <v>38477</v>
      </c>
      <c r="G93" s="7">
        <v>54789</v>
      </c>
      <c r="H93" s="3" t="s">
        <v>41</v>
      </c>
      <c r="I93" s="3">
        <v>128</v>
      </c>
      <c r="J93" s="3">
        <v>3</v>
      </c>
      <c r="K93" s="8">
        <v>23338</v>
      </c>
      <c r="L93" s="3">
        <v>15</v>
      </c>
      <c r="M93" s="19">
        <v>40159</v>
      </c>
      <c r="N93" s="9">
        <v>24</v>
      </c>
      <c r="O93" s="12" t="str">
        <f t="shared" ca="1" si="3"/>
        <v>Ve stavu</v>
      </c>
      <c r="P93" s="26">
        <f t="shared" si="4"/>
        <v>39233</v>
      </c>
      <c r="Q93" s="12" t="str">
        <f t="shared" ca="1" si="5"/>
        <v>N</v>
      </c>
    </row>
    <row r="94" spans="1:17" x14ac:dyDescent="0.25">
      <c r="A94" s="3">
        <v>6939</v>
      </c>
      <c r="B94" s="4" t="s">
        <v>169</v>
      </c>
      <c r="C94" s="4" t="s">
        <v>170</v>
      </c>
      <c r="D94" s="3" t="s">
        <v>16</v>
      </c>
      <c r="E94" s="5" t="s">
        <v>25</v>
      </c>
      <c r="F94" s="6">
        <v>38477</v>
      </c>
      <c r="G94" s="7">
        <v>54789</v>
      </c>
      <c r="H94" s="3" t="s">
        <v>18</v>
      </c>
      <c r="I94" s="3">
        <v>122</v>
      </c>
      <c r="J94" s="3">
        <v>0</v>
      </c>
      <c r="K94" s="8">
        <v>28548</v>
      </c>
      <c r="L94" s="3">
        <v>14</v>
      </c>
      <c r="M94" s="19">
        <v>28527</v>
      </c>
      <c r="N94" s="9">
        <v>3</v>
      </c>
      <c r="O94" s="12" t="str">
        <f t="shared" ca="1" si="3"/>
        <v>Ve stavu</v>
      </c>
      <c r="P94" s="26">
        <f t="shared" si="4"/>
        <v>38595</v>
      </c>
      <c r="Q94" s="12" t="str">
        <f t="shared" ca="1" si="5"/>
        <v>N</v>
      </c>
    </row>
    <row r="95" spans="1:17" x14ac:dyDescent="0.25">
      <c r="A95" s="3">
        <v>8952</v>
      </c>
      <c r="B95" s="4" t="s">
        <v>165</v>
      </c>
      <c r="C95" s="4" t="s">
        <v>154</v>
      </c>
      <c r="D95" s="3" t="s">
        <v>16</v>
      </c>
      <c r="E95" s="5" t="s">
        <v>25</v>
      </c>
      <c r="F95" s="6">
        <v>38477</v>
      </c>
      <c r="G95" s="7">
        <v>54789</v>
      </c>
      <c r="H95" s="3" t="s">
        <v>38</v>
      </c>
      <c r="I95" s="3">
        <v>149</v>
      </c>
      <c r="J95" s="3">
        <v>0</v>
      </c>
      <c r="K95" s="8">
        <v>30429</v>
      </c>
      <c r="L95" s="3">
        <v>13</v>
      </c>
      <c r="M95" s="19">
        <v>35293</v>
      </c>
      <c r="N95" s="9">
        <v>24</v>
      </c>
      <c r="O95" s="12" t="str">
        <f t="shared" ca="1" si="3"/>
        <v>Ve stavu</v>
      </c>
      <c r="P95" s="26">
        <f t="shared" si="4"/>
        <v>39233</v>
      </c>
      <c r="Q95" s="12" t="str">
        <f t="shared" ca="1" si="5"/>
        <v>N</v>
      </c>
    </row>
    <row r="96" spans="1:17" x14ac:dyDescent="0.25">
      <c r="A96" s="3">
        <v>4019</v>
      </c>
      <c r="B96" s="4" t="s">
        <v>171</v>
      </c>
      <c r="C96" s="4" t="s">
        <v>172</v>
      </c>
      <c r="D96" s="3" t="s">
        <v>16</v>
      </c>
      <c r="E96" s="5" t="s">
        <v>21</v>
      </c>
      <c r="F96" s="6">
        <v>38483</v>
      </c>
      <c r="G96" s="7">
        <v>41743</v>
      </c>
      <c r="H96" s="3" t="s">
        <v>18</v>
      </c>
      <c r="I96" s="3">
        <v>125</v>
      </c>
      <c r="J96" s="3">
        <v>3</v>
      </c>
      <c r="K96" s="8">
        <v>18288</v>
      </c>
      <c r="L96" s="3">
        <v>13</v>
      </c>
      <c r="M96" s="19">
        <v>35417</v>
      </c>
      <c r="N96" s="9">
        <v>0</v>
      </c>
      <c r="O96" s="12" t="str">
        <f t="shared" ca="1" si="3"/>
        <v/>
      </c>
      <c r="P96" s="26">
        <f t="shared" si="4"/>
        <v>38503</v>
      </c>
      <c r="Q96" s="12" t="str">
        <f t="shared" ca="1" si="5"/>
        <v/>
      </c>
    </row>
    <row r="97" spans="1:17" x14ac:dyDescent="0.25">
      <c r="A97" s="3">
        <v>3189</v>
      </c>
      <c r="B97" s="4" t="s">
        <v>159</v>
      </c>
      <c r="C97" s="4" t="s">
        <v>160</v>
      </c>
      <c r="D97" s="3" t="s">
        <v>16</v>
      </c>
      <c r="E97" s="5" t="s">
        <v>25</v>
      </c>
      <c r="F97" s="6">
        <v>38483</v>
      </c>
      <c r="G97" s="7">
        <v>42774</v>
      </c>
      <c r="H97" s="3" t="s">
        <v>38</v>
      </c>
      <c r="I97" s="3">
        <v>101</v>
      </c>
      <c r="J97" s="3">
        <v>0</v>
      </c>
      <c r="K97" s="8">
        <v>22735</v>
      </c>
      <c r="L97" s="3">
        <v>13</v>
      </c>
      <c r="M97" s="19">
        <v>23006</v>
      </c>
      <c r="N97" s="9">
        <v>3</v>
      </c>
      <c r="O97" s="12" t="str">
        <f t="shared" ca="1" si="3"/>
        <v/>
      </c>
      <c r="P97" s="26">
        <f t="shared" si="4"/>
        <v>38595</v>
      </c>
      <c r="Q97" s="12" t="str">
        <f t="shared" ca="1" si="5"/>
        <v/>
      </c>
    </row>
    <row r="98" spans="1:17" x14ac:dyDescent="0.25">
      <c r="A98" s="3">
        <v>3348</v>
      </c>
      <c r="B98" s="4" t="s">
        <v>173</v>
      </c>
      <c r="C98" s="4" t="s">
        <v>174</v>
      </c>
      <c r="D98" s="3" t="s">
        <v>16</v>
      </c>
      <c r="E98" s="5" t="s">
        <v>21</v>
      </c>
      <c r="F98" s="6">
        <v>38483</v>
      </c>
      <c r="G98" s="7">
        <v>42948</v>
      </c>
      <c r="H98" s="3" t="s">
        <v>54</v>
      </c>
      <c r="I98" s="3">
        <v>159</v>
      </c>
      <c r="J98" s="3">
        <v>5</v>
      </c>
      <c r="K98" s="8">
        <v>23037</v>
      </c>
      <c r="L98" s="3">
        <v>11</v>
      </c>
      <c r="M98" s="19">
        <v>21836</v>
      </c>
      <c r="N98" s="9">
        <v>12</v>
      </c>
      <c r="O98" s="12" t="str">
        <f t="shared" ca="1" si="3"/>
        <v/>
      </c>
      <c r="P98" s="26">
        <f t="shared" si="4"/>
        <v>38868</v>
      </c>
      <c r="Q98" s="12" t="str">
        <f t="shared" ca="1" si="5"/>
        <v/>
      </c>
    </row>
    <row r="99" spans="1:17" x14ac:dyDescent="0.25">
      <c r="A99" s="3">
        <v>3617</v>
      </c>
      <c r="B99" s="4" t="s">
        <v>175</v>
      </c>
      <c r="C99" s="4" t="s">
        <v>176</v>
      </c>
      <c r="D99" s="3" t="s">
        <v>16</v>
      </c>
      <c r="E99" s="5" t="s">
        <v>25</v>
      </c>
      <c r="F99" s="6">
        <v>38483</v>
      </c>
      <c r="G99" s="7">
        <v>43204</v>
      </c>
      <c r="H99" s="3" t="s">
        <v>18</v>
      </c>
      <c r="I99" s="3">
        <v>160</v>
      </c>
      <c r="J99" s="3">
        <v>1</v>
      </c>
      <c r="K99" s="8">
        <v>20681</v>
      </c>
      <c r="L99" s="3">
        <v>14</v>
      </c>
      <c r="M99" s="19">
        <v>37371</v>
      </c>
      <c r="N99" s="9">
        <v>3</v>
      </c>
      <c r="O99" s="12" t="str">
        <f t="shared" ca="1" si="3"/>
        <v>Ve stavu</v>
      </c>
      <c r="P99" s="26">
        <f t="shared" si="4"/>
        <v>38595</v>
      </c>
      <c r="Q99" s="12" t="str">
        <f t="shared" ca="1" si="5"/>
        <v>N</v>
      </c>
    </row>
    <row r="100" spans="1:17" x14ac:dyDescent="0.25">
      <c r="A100" s="3">
        <v>3806</v>
      </c>
      <c r="B100" s="4" t="s">
        <v>103</v>
      </c>
      <c r="C100" s="4" t="s">
        <v>104</v>
      </c>
      <c r="D100" s="3" t="s">
        <v>31</v>
      </c>
      <c r="E100" s="5" t="s">
        <v>21</v>
      </c>
      <c r="F100" s="6">
        <v>38483</v>
      </c>
      <c r="G100" s="7">
        <v>42797</v>
      </c>
      <c r="H100" s="3" t="s">
        <v>41</v>
      </c>
      <c r="I100" s="3">
        <v>115</v>
      </c>
      <c r="J100" s="3">
        <v>0</v>
      </c>
      <c r="K100" s="8">
        <v>25556</v>
      </c>
      <c r="L100" s="3">
        <v>12</v>
      </c>
      <c r="M100" s="19">
        <v>20611</v>
      </c>
      <c r="N100" s="9">
        <v>24</v>
      </c>
      <c r="O100" s="12" t="str">
        <f t="shared" ca="1" si="3"/>
        <v/>
      </c>
      <c r="P100" s="26">
        <f t="shared" si="4"/>
        <v>39233</v>
      </c>
      <c r="Q100" s="12" t="str">
        <f t="shared" ca="1" si="5"/>
        <v/>
      </c>
    </row>
    <row r="101" spans="1:17" x14ac:dyDescent="0.25">
      <c r="A101" s="3">
        <v>3862</v>
      </c>
      <c r="B101" s="4" t="s">
        <v>177</v>
      </c>
      <c r="C101" s="4" t="s">
        <v>178</v>
      </c>
      <c r="D101" s="3" t="s">
        <v>16</v>
      </c>
      <c r="E101" s="5" t="s">
        <v>17</v>
      </c>
      <c r="F101" s="6">
        <v>38483</v>
      </c>
      <c r="G101" s="7">
        <v>43180</v>
      </c>
      <c r="H101" s="3" t="s">
        <v>76</v>
      </c>
      <c r="I101" s="3">
        <v>139</v>
      </c>
      <c r="J101" s="3">
        <v>4</v>
      </c>
      <c r="K101" s="8">
        <v>19251</v>
      </c>
      <c r="L101" s="3">
        <v>13</v>
      </c>
      <c r="M101" s="19">
        <v>24048</v>
      </c>
      <c r="N101" s="9">
        <v>3</v>
      </c>
      <c r="O101" s="12" t="str">
        <f t="shared" ca="1" si="3"/>
        <v>Ve stavu</v>
      </c>
      <c r="P101" s="26">
        <f t="shared" si="4"/>
        <v>38595</v>
      </c>
      <c r="Q101" s="12" t="str">
        <f t="shared" ca="1" si="5"/>
        <v>N</v>
      </c>
    </row>
    <row r="102" spans="1:17" x14ac:dyDescent="0.25">
      <c r="A102" s="3">
        <v>4067</v>
      </c>
      <c r="B102" s="4" t="s">
        <v>153</v>
      </c>
      <c r="C102" s="4" t="s">
        <v>154</v>
      </c>
      <c r="D102" s="3" t="s">
        <v>16</v>
      </c>
      <c r="E102" s="5" t="s">
        <v>21</v>
      </c>
      <c r="F102" s="6">
        <v>38483</v>
      </c>
      <c r="G102" s="7">
        <v>54789</v>
      </c>
      <c r="H102" s="3" t="s">
        <v>18</v>
      </c>
      <c r="I102" s="3">
        <v>119</v>
      </c>
      <c r="J102" s="3">
        <v>3</v>
      </c>
      <c r="K102" s="8">
        <v>21862</v>
      </c>
      <c r="L102" s="3">
        <v>14</v>
      </c>
      <c r="M102" s="19">
        <v>37850</v>
      </c>
      <c r="N102" s="9">
        <v>12</v>
      </c>
      <c r="O102" s="12" t="str">
        <f t="shared" ca="1" si="3"/>
        <v>Ve stavu</v>
      </c>
      <c r="P102" s="26">
        <f t="shared" si="4"/>
        <v>38868</v>
      </c>
      <c r="Q102" s="12" t="str">
        <f t="shared" ca="1" si="5"/>
        <v>N</v>
      </c>
    </row>
    <row r="103" spans="1:17" x14ac:dyDescent="0.25">
      <c r="A103" s="3">
        <v>4147</v>
      </c>
      <c r="B103" s="4" t="s">
        <v>124</v>
      </c>
      <c r="C103" s="4" t="s">
        <v>125</v>
      </c>
      <c r="D103" s="3" t="s">
        <v>16</v>
      </c>
      <c r="E103" s="5" t="s">
        <v>17</v>
      </c>
      <c r="F103" s="6">
        <v>38483</v>
      </c>
      <c r="G103" s="7">
        <v>54789</v>
      </c>
      <c r="H103" s="3" t="s">
        <v>22</v>
      </c>
      <c r="I103" s="3">
        <v>113</v>
      </c>
      <c r="J103" s="3">
        <v>2</v>
      </c>
      <c r="K103" s="8">
        <v>28793</v>
      </c>
      <c r="L103" s="3">
        <v>12</v>
      </c>
      <c r="M103" s="19">
        <v>20420</v>
      </c>
      <c r="N103" s="9">
        <v>1</v>
      </c>
      <c r="O103" s="12" t="str">
        <f t="shared" ca="1" si="3"/>
        <v>Ve stavu</v>
      </c>
      <c r="P103" s="26">
        <f t="shared" si="4"/>
        <v>38533</v>
      </c>
      <c r="Q103" s="12" t="str">
        <f t="shared" ca="1" si="5"/>
        <v>N</v>
      </c>
    </row>
    <row r="104" spans="1:17" x14ac:dyDescent="0.25">
      <c r="A104" s="3">
        <v>4160</v>
      </c>
      <c r="B104" s="4" t="s">
        <v>179</v>
      </c>
      <c r="C104" s="4" t="s">
        <v>180</v>
      </c>
      <c r="D104" s="3" t="s">
        <v>31</v>
      </c>
      <c r="E104" s="5" t="s">
        <v>25</v>
      </c>
      <c r="F104" s="6">
        <v>38483</v>
      </c>
      <c r="G104" s="7">
        <v>54789</v>
      </c>
      <c r="H104" s="3" t="s">
        <v>28</v>
      </c>
      <c r="I104" s="3">
        <v>126</v>
      </c>
      <c r="J104" s="3">
        <v>5</v>
      </c>
      <c r="K104" s="8">
        <v>22325</v>
      </c>
      <c r="L104" s="3">
        <v>12</v>
      </c>
      <c r="M104" s="19">
        <v>26512</v>
      </c>
      <c r="N104" s="9">
        <v>1</v>
      </c>
      <c r="O104" s="12" t="str">
        <f t="shared" ca="1" si="3"/>
        <v>Ve stavu</v>
      </c>
      <c r="P104" s="26">
        <f t="shared" si="4"/>
        <v>38533</v>
      </c>
      <c r="Q104" s="12" t="str">
        <f t="shared" ca="1" si="5"/>
        <v>N</v>
      </c>
    </row>
    <row r="105" spans="1:17" x14ac:dyDescent="0.25">
      <c r="A105" s="3">
        <v>4212</v>
      </c>
      <c r="B105" s="4" t="s">
        <v>181</v>
      </c>
      <c r="C105" s="4" t="s">
        <v>121</v>
      </c>
      <c r="D105" s="3" t="s">
        <v>16</v>
      </c>
      <c r="E105" s="5" t="s">
        <v>25</v>
      </c>
      <c r="F105" s="6">
        <v>38483</v>
      </c>
      <c r="G105" s="7">
        <v>54789</v>
      </c>
      <c r="H105" s="3" t="s">
        <v>45</v>
      </c>
      <c r="I105" s="3">
        <v>108</v>
      </c>
      <c r="J105" s="3">
        <v>4</v>
      </c>
      <c r="K105" s="8">
        <v>23095</v>
      </c>
      <c r="L105" s="3">
        <v>14</v>
      </c>
      <c r="M105" s="19">
        <v>33014</v>
      </c>
      <c r="N105" s="9">
        <v>3</v>
      </c>
      <c r="O105" s="12" t="str">
        <f t="shared" ca="1" si="3"/>
        <v>Ve stavu</v>
      </c>
      <c r="P105" s="26">
        <f t="shared" si="4"/>
        <v>38595</v>
      </c>
      <c r="Q105" s="12" t="str">
        <f t="shared" ca="1" si="5"/>
        <v>N</v>
      </c>
    </row>
    <row r="106" spans="1:17" x14ac:dyDescent="0.25">
      <c r="A106" s="3">
        <v>4256</v>
      </c>
      <c r="B106" s="4" t="s">
        <v>87</v>
      </c>
      <c r="C106" s="4" t="s">
        <v>88</v>
      </c>
      <c r="D106" s="3" t="s">
        <v>16</v>
      </c>
      <c r="E106" s="5" t="s">
        <v>21</v>
      </c>
      <c r="F106" s="6">
        <v>38483</v>
      </c>
      <c r="G106" s="7">
        <v>54789</v>
      </c>
      <c r="H106" s="3" t="s">
        <v>45</v>
      </c>
      <c r="I106" s="3">
        <v>140</v>
      </c>
      <c r="J106" s="3">
        <v>4</v>
      </c>
      <c r="K106" s="8">
        <v>29526</v>
      </c>
      <c r="L106" s="3">
        <v>12</v>
      </c>
      <c r="M106" s="19">
        <v>18566</v>
      </c>
      <c r="N106" s="9">
        <v>3</v>
      </c>
      <c r="O106" s="12" t="str">
        <f t="shared" ca="1" si="3"/>
        <v>Ve stavu</v>
      </c>
      <c r="P106" s="26">
        <f t="shared" si="4"/>
        <v>38595</v>
      </c>
      <c r="Q106" s="12" t="str">
        <f t="shared" ca="1" si="5"/>
        <v>N</v>
      </c>
    </row>
    <row r="107" spans="1:17" x14ac:dyDescent="0.25">
      <c r="A107" s="3">
        <v>4307</v>
      </c>
      <c r="B107" s="4" t="s">
        <v>117</v>
      </c>
      <c r="C107" s="4" t="s">
        <v>118</v>
      </c>
      <c r="D107" s="3" t="s">
        <v>16</v>
      </c>
      <c r="E107" s="5" t="s">
        <v>21</v>
      </c>
      <c r="F107" s="6">
        <v>38483</v>
      </c>
      <c r="G107" s="7">
        <v>54789</v>
      </c>
      <c r="H107" s="3" t="s">
        <v>73</v>
      </c>
      <c r="I107" s="3">
        <v>131</v>
      </c>
      <c r="J107" s="3">
        <v>3</v>
      </c>
      <c r="K107" s="8">
        <v>35303</v>
      </c>
      <c r="L107" s="3">
        <v>13</v>
      </c>
      <c r="M107" s="19">
        <v>27163</v>
      </c>
      <c r="N107" s="9">
        <v>12</v>
      </c>
      <c r="O107" s="12" t="str">
        <f t="shared" ca="1" si="3"/>
        <v>Ve stavu</v>
      </c>
      <c r="P107" s="26">
        <f t="shared" si="4"/>
        <v>38868</v>
      </c>
      <c r="Q107" s="12" t="str">
        <f t="shared" ca="1" si="5"/>
        <v>N</v>
      </c>
    </row>
    <row r="108" spans="1:17" x14ac:dyDescent="0.25">
      <c r="A108" s="3">
        <v>4348</v>
      </c>
      <c r="B108" s="4" t="s">
        <v>65</v>
      </c>
      <c r="C108" s="4" t="s">
        <v>66</v>
      </c>
      <c r="D108" s="3" t="s">
        <v>31</v>
      </c>
      <c r="E108" s="5" t="s">
        <v>25</v>
      </c>
      <c r="F108" s="6">
        <v>38483</v>
      </c>
      <c r="G108" s="7">
        <v>54789</v>
      </c>
      <c r="H108" s="3" t="s">
        <v>28</v>
      </c>
      <c r="I108" s="3">
        <v>119</v>
      </c>
      <c r="J108" s="3">
        <v>0</v>
      </c>
      <c r="K108" s="8">
        <v>23769</v>
      </c>
      <c r="L108" s="3">
        <v>12</v>
      </c>
      <c r="M108" s="19">
        <v>20516</v>
      </c>
      <c r="N108" s="9">
        <v>3</v>
      </c>
      <c r="O108" s="12" t="str">
        <f t="shared" ca="1" si="3"/>
        <v>Ve stavu</v>
      </c>
      <c r="P108" s="26">
        <f t="shared" si="4"/>
        <v>38595</v>
      </c>
      <c r="Q108" s="12" t="str">
        <f t="shared" ca="1" si="5"/>
        <v>N</v>
      </c>
    </row>
    <row r="109" spans="1:17" x14ac:dyDescent="0.25">
      <c r="A109" s="3">
        <v>4615</v>
      </c>
      <c r="B109" s="4" t="s">
        <v>59</v>
      </c>
      <c r="C109" s="4" t="s">
        <v>60</v>
      </c>
      <c r="D109" s="3" t="s">
        <v>31</v>
      </c>
      <c r="E109" s="5" t="s">
        <v>25</v>
      </c>
      <c r="F109" s="6">
        <v>38483</v>
      </c>
      <c r="G109" s="7">
        <v>54789</v>
      </c>
      <c r="H109" s="3" t="s">
        <v>18</v>
      </c>
      <c r="I109" s="3">
        <v>128</v>
      </c>
      <c r="J109" s="3">
        <v>0</v>
      </c>
      <c r="K109" s="8">
        <v>35855</v>
      </c>
      <c r="L109" s="3">
        <v>13</v>
      </c>
      <c r="M109" s="19">
        <v>25019</v>
      </c>
      <c r="N109" s="9">
        <v>3</v>
      </c>
      <c r="O109" s="12" t="str">
        <f t="shared" ca="1" si="3"/>
        <v>Ve stavu</v>
      </c>
      <c r="P109" s="26">
        <f t="shared" si="4"/>
        <v>38595</v>
      </c>
      <c r="Q109" s="12" t="str">
        <f t="shared" ca="1" si="5"/>
        <v>N</v>
      </c>
    </row>
    <row r="110" spans="1:17" x14ac:dyDescent="0.25">
      <c r="A110" s="3">
        <v>3867</v>
      </c>
      <c r="B110" s="4" t="s">
        <v>182</v>
      </c>
      <c r="C110" s="4" t="s">
        <v>183</v>
      </c>
      <c r="D110" s="3" t="s">
        <v>16</v>
      </c>
      <c r="E110" s="5" t="s">
        <v>21</v>
      </c>
      <c r="F110" s="6">
        <v>38504</v>
      </c>
      <c r="G110" s="7">
        <v>43204</v>
      </c>
      <c r="H110" s="3" t="s">
        <v>18</v>
      </c>
      <c r="I110" s="3">
        <v>102</v>
      </c>
      <c r="J110" s="3">
        <v>1</v>
      </c>
      <c r="K110" s="8">
        <v>23380</v>
      </c>
      <c r="L110" s="3">
        <v>13</v>
      </c>
      <c r="M110" s="19">
        <v>32276</v>
      </c>
      <c r="N110" s="9">
        <v>3</v>
      </c>
      <c r="O110" s="12" t="str">
        <f t="shared" ca="1" si="3"/>
        <v>Ve stavu</v>
      </c>
      <c r="P110" s="26">
        <f t="shared" si="4"/>
        <v>38625</v>
      </c>
      <c r="Q110" s="12" t="str">
        <f t="shared" ca="1" si="5"/>
        <v>N</v>
      </c>
    </row>
    <row r="111" spans="1:17" x14ac:dyDescent="0.25">
      <c r="A111" s="3">
        <v>4113</v>
      </c>
      <c r="B111" s="4" t="s">
        <v>95</v>
      </c>
      <c r="C111" s="4" t="s">
        <v>96</v>
      </c>
      <c r="D111" s="3" t="s">
        <v>31</v>
      </c>
      <c r="E111" s="5" t="s">
        <v>25</v>
      </c>
      <c r="F111" s="6">
        <v>38504</v>
      </c>
      <c r="G111" s="7">
        <v>54789</v>
      </c>
      <c r="H111" s="3" t="s">
        <v>28</v>
      </c>
      <c r="I111" s="3">
        <v>117</v>
      </c>
      <c r="J111" s="3">
        <v>3</v>
      </c>
      <c r="K111" s="8">
        <v>17904</v>
      </c>
      <c r="L111" s="3">
        <v>12</v>
      </c>
      <c r="M111" s="19">
        <v>19074</v>
      </c>
      <c r="N111" s="9">
        <v>3</v>
      </c>
      <c r="O111" s="12" t="str">
        <f t="shared" ca="1" si="3"/>
        <v>Ve stavu</v>
      </c>
      <c r="P111" s="26">
        <f t="shared" si="4"/>
        <v>38625</v>
      </c>
      <c r="Q111" s="12" t="str">
        <f t="shared" ca="1" si="5"/>
        <v>N</v>
      </c>
    </row>
    <row r="112" spans="1:17" x14ac:dyDescent="0.25">
      <c r="A112" s="3">
        <v>4232</v>
      </c>
      <c r="B112" s="4" t="s">
        <v>184</v>
      </c>
      <c r="C112" s="4" t="s">
        <v>185</v>
      </c>
      <c r="D112" s="3" t="s">
        <v>16</v>
      </c>
      <c r="E112" s="5" t="s">
        <v>25</v>
      </c>
      <c r="F112" s="6">
        <v>38504</v>
      </c>
      <c r="G112" s="7">
        <v>54789</v>
      </c>
      <c r="H112" s="3" t="s">
        <v>45</v>
      </c>
      <c r="I112" s="3">
        <v>118</v>
      </c>
      <c r="J112" s="3">
        <v>0</v>
      </c>
      <c r="K112" s="8">
        <v>31279</v>
      </c>
      <c r="L112" s="3">
        <v>14</v>
      </c>
      <c r="M112" s="19">
        <v>32171</v>
      </c>
      <c r="N112" s="9">
        <v>3</v>
      </c>
      <c r="O112" s="12" t="str">
        <f t="shared" ca="1" si="3"/>
        <v>Ve stavu</v>
      </c>
      <c r="P112" s="26">
        <f t="shared" si="4"/>
        <v>38625</v>
      </c>
      <c r="Q112" s="12" t="str">
        <f t="shared" ca="1" si="5"/>
        <v>N</v>
      </c>
    </row>
    <row r="113" spans="1:17" x14ac:dyDescent="0.25">
      <c r="A113" s="3">
        <v>4452</v>
      </c>
      <c r="B113" s="4" t="s">
        <v>106</v>
      </c>
      <c r="C113" s="4" t="s">
        <v>186</v>
      </c>
      <c r="D113" s="3" t="s">
        <v>16</v>
      </c>
      <c r="E113" s="5" t="s">
        <v>17</v>
      </c>
      <c r="F113" s="6">
        <v>38504</v>
      </c>
      <c r="G113" s="7">
        <v>54789</v>
      </c>
      <c r="H113" s="3" t="s">
        <v>18</v>
      </c>
      <c r="I113" s="3">
        <v>155</v>
      </c>
      <c r="J113" s="3">
        <v>3</v>
      </c>
      <c r="K113" s="8">
        <v>16973</v>
      </c>
      <c r="L113" s="3">
        <v>14</v>
      </c>
      <c r="M113" s="19">
        <v>31654</v>
      </c>
      <c r="N113" s="9">
        <v>0</v>
      </c>
      <c r="O113" s="12" t="str">
        <f t="shared" ca="1" si="3"/>
        <v>Ve stavu</v>
      </c>
      <c r="P113" s="26">
        <f t="shared" si="4"/>
        <v>38533</v>
      </c>
      <c r="Q113" s="12" t="str">
        <f t="shared" ca="1" si="5"/>
        <v>N</v>
      </c>
    </row>
    <row r="114" spans="1:17" x14ac:dyDescent="0.25">
      <c r="A114" s="3">
        <v>4499</v>
      </c>
      <c r="B114" s="4" t="s">
        <v>130</v>
      </c>
      <c r="C114" s="4" t="s">
        <v>131</v>
      </c>
      <c r="D114" s="3" t="s">
        <v>16</v>
      </c>
      <c r="E114" s="5" t="s">
        <v>17</v>
      </c>
      <c r="F114" s="6">
        <v>38504</v>
      </c>
      <c r="G114" s="7">
        <v>54789</v>
      </c>
      <c r="H114" s="3" t="s">
        <v>73</v>
      </c>
      <c r="I114" s="3">
        <v>100</v>
      </c>
      <c r="J114" s="3">
        <v>5</v>
      </c>
      <c r="K114" s="8">
        <v>32884</v>
      </c>
      <c r="L114" s="3">
        <v>13</v>
      </c>
      <c r="M114" s="19">
        <v>34666</v>
      </c>
      <c r="N114" s="9">
        <v>3</v>
      </c>
      <c r="O114" s="12" t="str">
        <f t="shared" ca="1" si="3"/>
        <v>Ve stavu</v>
      </c>
      <c r="P114" s="26">
        <f t="shared" si="4"/>
        <v>38625</v>
      </c>
      <c r="Q114" s="12" t="str">
        <f t="shared" ca="1" si="5"/>
        <v>N</v>
      </c>
    </row>
    <row r="115" spans="1:17" x14ac:dyDescent="0.25">
      <c r="A115" s="3">
        <v>4537</v>
      </c>
      <c r="B115" s="4" t="s">
        <v>29</v>
      </c>
      <c r="C115" s="4" t="s">
        <v>30</v>
      </c>
      <c r="D115" s="3" t="s">
        <v>16</v>
      </c>
      <c r="E115" s="5" t="s">
        <v>17</v>
      </c>
      <c r="F115" s="6">
        <v>38504</v>
      </c>
      <c r="G115" s="7">
        <v>54789</v>
      </c>
      <c r="H115" s="3" t="s">
        <v>45</v>
      </c>
      <c r="I115" s="3">
        <v>133</v>
      </c>
      <c r="J115" s="3">
        <v>2</v>
      </c>
      <c r="K115" s="8">
        <v>22885</v>
      </c>
      <c r="L115" s="3">
        <v>13</v>
      </c>
      <c r="M115" s="19">
        <v>29433</v>
      </c>
      <c r="N115" s="9">
        <v>3</v>
      </c>
      <c r="O115" s="12" t="str">
        <f t="shared" ca="1" si="3"/>
        <v>Ve stavu</v>
      </c>
      <c r="P115" s="26">
        <f t="shared" si="4"/>
        <v>38625</v>
      </c>
      <c r="Q115" s="12" t="str">
        <f t="shared" ca="1" si="5"/>
        <v>N</v>
      </c>
    </row>
    <row r="116" spans="1:17" x14ac:dyDescent="0.25">
      <c r="A116" s="3">
        <v>4539</v>
      </c>
      <c r="B116" s="4" t="s">
        <v>97</v>
      </c>
      <c r="C116" s="4" t="s">
        <v>98</v>
      </c>
      <c r="D116" s="3" t="s">
        <v>16</v>
      </c>
      <c r="E116" s="5" t="s">
        <v>21</v>
      </c>
      <c r="F116" s="6">
        <v>38504</v>
      </c>
      <c r="G116" s="7">
        <v>54789</v>
      </c>
      <c r="H116" s="3" t="s">
        <v>18</v>
      </c>
      <c r="I116" s="3">
        <v>134</v>
      </c>
      <c r="J116" s="3">
        <v>0</v>
      </c>
      <c r="K116" s="8">
        <v>26818</v>
      </c>
      <c r="L116" s="3">
        <v>13</v>
      </c>
      <c r="M116" s="19">
        <v>36824</v>
      </c>
      <c r="N116" s="9">
        <v>1</v>
      </c>
      <c r="O116" s="12" t="str">
        <f t="shared" ca="1" si="3"/>
        <v>Ve stavu</v>
      </c>
      <c r="P116" s="26">
        <f t="shared" si="4"/>
        <v>38564</v>
      </c>
      <c r="Q116" s="12" t="str">
        <f t="shared" ca="1" si="5"/>
        <v>N</v>
      </c>
    </row>
    <row r="117" spans="1:17" x14ac:dyDescent="0.25">
      <c r="A117" s="3">
        <v>4618</v>
      </c>
      <c r="B117" s="4" t="s">
        <v>187</v>
      </c>
      <c r="C117" s="4" t="s">
        <v>188</v>
      </c>
      <c r="D117" s="3" t="s">
        <v>16</v>
      </c>
      <c r="E117" s="5" t="s">
        <v>17</v>
      </c>
      <c r="F117" s="6">
        <v>38504</v>
      </c>
      <c r="G117" s="7">
        <v>54789</v>
      </c>
      <c r="H117" s="3" t="s">
        <v>28</v>
      </c>
      <c r="I117" s="3">
        <v>127</v>
      </c>
      <c r="J117" s="3">
        <v>5</v>
      </c>
      <c r="K117" s="8">
        <v>32825</v>
      </c>
      <c r="L117" s="3">
        <v>14</v>
      </c>
      <c r="M117" s="19">
        <v>34448</v>
      </c>
      <c r="N117" s="9">
        <v>3</v>
      </c>
      <c r="O117" s="12" t="str">
        <f t="shared" ca="1" si="3"/>
        <v>Ve stavu</v>
      </c>
      <c r="P117" s="26">
        <f t="shared" si="4"/>
        <v>38625</v>
      </c>
      <c r="Q117" s="12" t="str">
        <f t="shared" ca="1" si="5"/>
        <v>N</v>
      </c>
    </row>
    <row r="118" spans="1:17" x14ac:dyDescent="0.25">
      <c r="A118" s="3">
        <v>4729</v>
      </c>
      <c r="B118" s="4" t="s">
        <v>71</v>
      </c>
      <c r="C118" s="4" t="s">
        <v>72</v>
      </c>
      <c r="D118" s="3" t="s">
        <v>31</v>
      </c>
      <c r="E118" s="5" t="s">
        <v>17</v>
      </c>
      <c r="F118" s="6">
        <v>38504</v>
      </c>
      <c r="G118" s="7">
        <v>54789</v>
      </c>
      <c r="H118" s="3" t="s">
        <v>22</v>
      </c>
      <c r="I118" s="3">
        <v>105</v>
      </c>
      <c r="J118" s="3">
        <v>4</v>
      </c>
      <c r="K118" s="8">
        <v>26117</v>
      </c>
      <c r="L118" s="3">
        <v>13</v>
      </c>
      <c r="M118" s="19">
        <v>31316</v>
      </c>
      <c r="N118" s="9">
        <v>12</v>
      </c>
      <c r="O118" s="12" t="str">
        <f t="shared" ca="1" si="3"/>
        <v>Ve stavu</v>
      </c>
      <c r="P118" s="26">
        <f t="shared" si="4"/>
        <v>38898</v>
      </c>
      <c r="Q118" s="12" t="str">
        <f t="shared" ca="1" si="5"/>
        <v>N</v>
      </c>
    </row>
    <row r="119" spans="1:17" x14ac:dyDescent="0.25">
      <c r="A119" s="3">
        <v>4774</v>
      </c>
      <c r="B119" s="4" t="s">
        <v>44</v>
      </c>
      <c r="C119" s="4" t="s">
        <v>35</v>
      </c>
      <c r="D119" s="3" t="s">
        <v>31</v>
      </c>
      <c r="E119" s="5" t="s">
        <v>25</v>
      </c>
      <c r="F119" s="6">
        <v>38504</v>
      </c>
      <c r="G119" s="7">
        <v>54789</v>
      </c>
      <c r="H119" s="3" t="s">
        <v>45</v>
      </c>
      <c r="I119" s="3">
        <v>101</v>
      </c>
      <c r="J119" s="3">
        <v>5</v>
      </c>
      <c r="K119" s="8">
        <v>25372</v>
      </c>
      <c r="L119" s="3">
        <v>15</v>
      </c>
      <c r="M119" s="19">
        <v>49375</v>
      </c>
      <c r="N119" s="9">
        <v>3</v>
      </c>
      <c r="O119" s="12" t="str">
        <f t="shared" ca="1" si="3"/>
        <v>Ve stavu</v>
      </c>
      <c r="P119" s="26">
        <f t="shared" si="4"/>
        <v>38625</v>
      </c>
      <c r="Q119" s="12" t="str">
        <f t="shared" ca="1" si="5"/>
        <v>N</v>
      </c>
    </row>
    <row r="120" spans="1:17" x14ac:dyDescent="0.25">
      <c r="A120" s="3">
        <v>5447</v>
      </c>
      <c r="B120" s="4" t="s">
        <v>167</v>
      </c>
      <c r="C120" s="4" t="s">
        <v>168</v>
      </c>
      <c r="D120" s="3" t="s">
        <v>16</v>
      </c>
      <c r="E120" s="5" t="s">
        <v>21</v>
      </c>
      <c r="F120" s="6">
        <v>38504</v>
      </c>
      <c r="G120" s="7">
        <v>54789</v>
      </c>
      <c r="H120" s="3" t="s">
        <v>41</v>
      </c>
      <c r="I120" s="3">
        <v>128</v>
      </c>
      <c r="J120" s="3">
        <v>0</v>
      </c>
      <c r="K120" s="8">
        <v>25513</v>
      </c>
      <c r="L120" s="3">
        <v>12</v>
      </c>
      <c r="M120" s="19">
        <v>22356</v>
      </c>
      <c r="N120" s="9">
        <v>3</v>
      </c>
      <c r="O120" s="12" t="str">
        <f t="shared" ca="1" si="3"/>
        <v>Ve stavu</v>
      </c>
      <c r="P120" s="26">
        <f t="shared" si="4"/>
        <v>38625</v>
      </c>
      <c r="Q120" s="12" t="str">
        <f t="shared" ca="1" si="5"/>
        <v>N</v>
      </c>
    </row>
    <row r="121" spans="1:17" x14ac:dyDescent="0.25">
      <c r="A121" s="3">
        <v>10836</v>
      </c>
      <c r="B121" s="4" t="s">
        <v>189</v>
      </c>
      <c r="C121" s="4" t="s">
        <v>190</v>
      </c>
      <c r="D121" s="3" t="s">
        <v>31</v>
      </c>
      <c r="E121" s="5" t="s">
        <v>21</v>
      </c>
      <c r="F121" s="6">
        <v>38504</v>
      </c>
      <c r="G121" s="7">
        <v>54789</v>
      </c>
      <c r="H121" s="3" t="s">
        <v>22</v>
      </c>
      <c r="I121" s="3">
        <v>133</v>
      </c>
      <c r="J121" s="3">
        <v>0</v>
      </c>
      <c r="K121" s="8">
        <v>29702</v>
      </c>
      <c r="L121" s="3">
        <v>13</v>
      </c>
      <c r="M121" s="19">
        <v>22710</v>
      </c>
      <c r="N121" s="9">
        <v>12</v>
      </c>
      <c r="O121" s="12" t="str">
        <f t="shared" ca="1" si="3"/>
        <v>Ve stavu</v>
      </c>
      <c r="P121" s="26">
        <f t="shared" si="4"/>
        <v>38898</v>
      </c>
      <c r="Q121" s="12" t="str">
        <f t="shared" ca="1" si="5"/>
        <v>N</v>
      </c>
    </row>
    <row r="122" spans="1:17" x14ac:dyDescent="0.25">
      <c r="A122" s="3">
        <v>13122</v>
      </c>
      <c r="B122" s="4" t="s">
        <v>26</v>
      </c>
      <c r="C122" s="4" t="s">
        <v>27</v>
      </c>
      <c r="D122" s="3" t="s">
        <v>16</v>
      </c>
      <c r="E122" s="5" t="s">
        <v>25</v>
      </c>
      <c r="F122" s="6">
        <v>38504</v>
      </c>
      <c r="G122" s="7">
        <v>54789</v>
      </c>
      <c r="H122" s="3" t="s">
        <v>18</v>
      </c>
      <c r="I122" s="3">
        <v>138</v>
      </c>
      <c r="J122" s="3">
        <v>1</v>
      </c>
      <c r="K122" s="8">
        <v>20910</v>
      </c>
      <c r="L122" s="3">
        <v>13</v>
      </c>
      <c r="M122" s="19">
        <v>31861</v>
      </c>
      <c r="N122" s="9">
        <v>0</v>
      </c>
      <c r="O122" s="12" t="str">
        <f t="shared" ca="1" si="3"/>
        <v>Ve stavu</v>
      </c>
      <c r="P122" s="26">
        <f t="shared" si="4"/>
        <v>38533</v>
      </c>
      <c r="Q122" s="12" t="str">
        <f t="shared" ca="1" si="5"/>
        <v>N</v>
      </c>
    </row>
    <row r="123" spans="1:17" x14ac:dyDescent="0.25">
      <c r="A123" s="3">
        <v>3662</v>
      </c>
      <c r="B123" s="4" t="s">
        <v>71</v>
      </c>
      <c r="C123" s="4" t="s">
        <v>72</v>
      </c>
      <c r="D123" s="3" t="s">
        <v>16</v>
      </c>
      <c r="E123" s="5" t="s">
        <v>25</v>
      </c>
      <c r="F123" s="6">
        <v>38510</v>
      </c>
      <c r="G123" s="7">
        <v>43288</v>
      </c>
      <c r="H123" s="3" t="s">
        <v>73</v>
      </c>
      <c r="I123" s="3">
        <v>105</v>
      </c>
      <c r="J123" s="3">
        <v>1</v>
      </c>
      <c r="K123" s="8">
        <v>30005</v>
      </c>
      <c r="L123" s="3">
        <v>15</v>
      </c>
      <c r="M123" s="19">
        <v>40807</v>
      </c>
      <c r="N123" s="9">
        <v>12</v>
      </c>
      <c r="O123" s="12" t="str">
        <f t="shared" ca="1" si="3"/>
        <v>Ve stavu</v>
      </c>
      <c r="P123" s="26">
        <f t="shared" si="4"/>
        <v>38898</v>
      </c>
      <c r="Q123" s="12" t="str">
        <f t="shared" ca="1" si="5"/>
        <v>N</v>
      </c>
    </row>
    <row r="124" spans="1:17" x14ac:dyDescent="0.25">
      <c r="A124" s="3">
        <v>4043</v>
      </c>
      <c r="B124" s="4" t="s">
        <v>55</v>
      </c>
      <c r="C124" s="4" t="s">
        <v>56</v>
      </c>
      <c r="D124" s="3" t="s">
        <v>16</v>
      </c>
      <c r="E124" s="5" t="s">
        <v>25</v>
      </c>
      <c r="F124" s="6">
        <v>38510</v>
      </c>
      <c r="G124" s="7">
        <v>54789</v>
      </c>
      <c r="H124" s="3" t="s">
        <v>28</v>
      </c>
      <c r="I124" s="3">
        <v>156</v>
      </c>
      <c r="J124" s="3">
        <v>0</v>
      </c>
      <c r="K124" s="8">
        <v>23974</v>
      </c>
      <c r="L124" s="3">
        <v>15</v>
      </c>
      <c r="M124" s="19">
        <v>65945</v>
      </c>
      <c r="N124" s="9">
        <v>3</v>
      </c>
      <c r="O124" s="12" t="str">
        <f t="shared" ca="1" si="3"/>
        <v>Ve stavu</v>
      </c>
      <c r="P124" s="26">
        <f t="shared" si="4"/>
        <v>38625</v>
      </c>
      <c r="Q124" s="12" t="str">
        <f t="shared" ca="1" si="5"/>
        <v>N</v>
      </c>
    </row>
    <row r="125" spans="1:17" x14ac:dyDescent="0.25">
      <c r="A125" s="3">
        <v>4049</v>
      </c>
      <c r="B125" s="4" t="s">
        <v>36</v>
      </c>
      <c r="C125" s="4" t="s">
        <v>37</v>
      </c>
      <c r="D125" s="3" t="s">
        <v>16</v>
      </c>
      <c r="E125" s="5" t="s">
        <v>25</v>
      </c>
      <c r="F125" s="6">
        <v>38510</v>
      </c>
      <c r="G125" s="7">
        <v>54789</v>
      </c>
      <c r="H125" s="3" t="s">
        <v>38</v>
      </c>
      <c r="I125" s="3">
        <v>134</v>
      </c>
      <c r="J125" s="3">
        <v>3</v>
      </c>
      <c r="K125" s="8">
        <v>19702</v>
      </c>
      <c r="L125" s="3">
        <v>11</v>
      </c>
      <c r="M125" s="19">
        <v>21112</v>
      </c>
      <c r="N125" s="9">
        <v>6</v>
      </c>
      <c r="O125" s="12" t="str">
        <f t="shared" ca="1" si="3"/>
        <v>Ve stavu</v>
      </c>
      <c r="P125" s="26">
        <f t="shared" si="4"/>
        <v>38717</v>
      </c>
      <c r="Q125" s="12" t="str">
        <f t="shared" ca="1" si="5"/>
        <v>N</v>
      </c>
    </row>
    <row r="126" spans="1:17" x14ac:dyDescent="0.25">
      <c r="A126" s="3">
        <v>4272</v>
      </c>
      <c r="B126" s="4" t="s">
        <v>111</v>
      </c>
      <c r="C126" s="4" t="s">
        <v>112</v>
      </c>
      <c r="D126" s="3" t="s">
        <v>16</v>
      </c>
      <c r="E126" s="5" t="s">
        <v>17</v>
      </c>
      <c r="F126" s="6">
        <v>38510</v>
      </c>
      <c r="G126" s="7">
        <v>54789</v>
      </c>
      <c r="H126" s="3" t="s">
        <v>28</v>
      </c>
      <c r="I126" s="3">
        <v>111</v>
      </c>
      <c r="J126" s="3">
        <v>3</v>
      </c>
      <c r="K126" s="8">
        <v>35647</v>
      </c>
      <c r="L126" s="3">
        <v>13</v>
      </c>
      <c r="M126" s="19">
        <v>26805</v>
      </c>
      <c r="N126" s="9">
        <v>6</v>
      </c>
      <c r="O126" s="12" t="str">
        <f t="shared" ca="1" si="3"/>
        <v>Ve stavu</v>
      </c>
      <c r="P126" s="26">
        <f t="shared" si="4"/>
        <v>38717</v>
      </c>
      <c r="Q126" s="12" t="str">
        <f t="shared" ca="1" si="5"/>
        <v>N</v>
      </c>
    </row>
    <row r="127" spans="1:17" x14ac:dyDescent="0.25">
      <c r="A127" s="3">
        <v>4397</v>
      </c>
      <c r="B127" s="4" t="s">
        <v>191</v>
      </c>
      <c r="C127" s="4" t="s">
        <v>192</v>
      </c>
      <c r="D127" s="3" t="s">
        <v>16</v>
      </c>
      <c r="E127" s="5" t="s">
        <v>21</v>
      </c>
      <c r="F127" s="6">
        <v>38510</v>
      </c>
      <c r="G127" s="7">
        <v>54789</v>
      </c>
      <c r="H127" s="3" t="s">
        <v>45</v>
      </c>
      <c r="I127" s="3">
        <v>144</v>
      </c>
      <c r="J127" s="3">
        <v>3</v>
      </c>
      <c r="K127" s="8">
        <v>33000</v>
      </c>
      <c r="L127" s="3">
        <v>12</v>
      </c>
      <c r="M127" s="19">
        <v>23925</v>
      </c>
      <c r="N127" s="9">
        <v>24</v>
      </c>
      <c r="O127" s="12" t="str">
        <f t="shared" ca="1" si="3"/>
        <v>Ve stavu</v>
      </c>
      <c r="P127" s="26">
        <f t="shared" si="4"/>
        <v>39263</v>
      </c>
      <c r="Q127" s="12" t="str">
        <f t="shared" ca="1" si="5"/>
        <v>N</v>
      </c>
    </row>
    <row r="128" spans="1:17" x14ac:dyDescent="0.25">
      <c r="A128" s="3">
        <v>4464</v>
      </c>
      <c r="B128" s="4" t="s">
        <v>57</v>
      </c>
      <c r="C128" s="4" t="s">
        <v>58</v>
      </c>
      <c r="D128" s="3" t="s">
        <v>16</v>
      </c>
      <c r="E128" s="5" t="s">
        <v>25</v>
      </c>
      <c r="F128" s="6">
        <v>38510</v>
      </c>
      <c r="G128" s="7">
        <v>54789</v>
      </c>
      <c r="H128" s="3" t="s">
        <v>38</v>
      </c>
      <c r="I128" s="3">
        <v>124</v>
      </c>
      <c r="J128" s="3">
        <v>3</v>
      </c>
      <c r="K128" s="8">
        <v>20692</v>
      </c>
      <c r="L128" s="3">
        <v>15</v>
      </c>
      <c r="M128" s="19">
        <v>53515</v>
      </c>
      <c r="N128" s="9">
        <v>12</v>
      </c>
      <c r="O128" s="12" t="str">
        <f t="shared" ca="1" si="3"/>
        <v>Ve stavu</v>
      </c>
      <c r="P128" s="26">
        <f t="shared" si="4"/>
        <v>38898</v>
      </c>
      <c r="Q128" s="12" t="str">
        <f t="shared" ca="1" si="5"/>
        <v>N</v>
      </c>
    </row>
    <row r="129" spans="1:17" x14ac:dyDescent="0.25">
      <c r="A129" s="3">
        <v>4471</v>
      </c>
      <c r="B129" s="4" t="s">
        <v>161</v>
      </c>
      <c r="C129" s="4" t="s">
        <v>162</v>
      </c>
      <c r="D129" s="3" t="s">
        <v>16</v>
      </c>
      <c r="E129" s="5" t="s">
        <v>25</v>
      </c>
      <c r="F129" s="6">
        <v>38510</v>
      </c>
      <c r="G129" s="7">
        <v>54789</v>
      </c>
      <c r="H129" s="3" t="s">
        <v>18</v>
      </c>
      <c r="I129" s="3">
        <v>101</v>
      </c>
      <c r="J129" s="3">
        <v>2</v>
      </c>
      <c r="K129" s="8">
        <v>27638</v>
      </c>
      <c r="L129" s="3">
        <v>14</v>
      </c>
      <c r="M129" s="19">
        <v>34361</v>
      </c>
      <c r="N129" s="9">
        <v>3</v>
      </c>
      <c r="O129" s="12" t="str">
        <f t="shared" ca="1" si="3"/>
        <v>Ve stavu</v>
      </c>
      <c r="P129" s="26">
        <f t="shared" si="4"/>
        <v>38625</v>
      </c>
      <c r="Q129" s="12" t="str">
        <f t="shared" ca="1" si="5"/>
        <v>N</v>
      </c>
    </row>
    <row r="130" spans="1:17" x14ac:dyDescent="0.25">
      <c r="A130" s="3">
        <v>4489</v>
      </c>
      <c r="B130" s="4" t="s">
        <v>143</v>
      </c>
      <c r="C130" s="4" t="s">
        <v>144</v>
      </c>
      <c r="D130" s="3" t="s">
        <v>16</v>
      </c>
      <c r="E130" s="5" t="s">
        <v>21</v>
      </c>
      <c r="F130" s="6">
        <v>38510</v>
      </c>
      <c r="G130" s="7">
        <v>54789</v>
      </c>
      <c r="H130" s="3" t="s">
        <v>38</v>
      </c>
      <c r="I130" s="3">
        <v>111</v>
      </c>
      <c r="J130" s="3">
        <v>3</v>
      </c>
      <c r="K130" s="8">
        <v>27790</v>
      </c>
      <c r="L130" s="3">
        <v>13</v>
      </c>
      <c r="M130" s="19">
        <v>35859</v>
      </c>
      <c r="N130" s="9">
        <v>24</v>
      </c>
      <c r="O130" s="12" t="str">
        <f t="shared" ca="1" si="3"/>
        <v>Ve stavu</v>
      </c>
      <c r="P130" s="26">
        <f t="shared" si="4"/>
        <v>39263</v>
      </c>
      <c r="Q130" s="12" t="str">
        <f t="shared" ca="1" si="5"/>
        <v>N</v>
      </c>
    </row>
    <row r="131" spans="1:17" x14ac:dyDescent="0.25">
      <c r="A131" s="3">
        <v>4505</v>
      </c>
      <c r="B131" s="4" t="s">
        <v>136</v>
      </c>
      <c r="C131" s="4" t="s">
        <v>137</v>
      </c>
      <c r="D131" s="3" t="s">
        <v>16</v>
      </c>
      <c r="E131" s="5" t="s">
        <v>25</v>
      </c>
      <c r="F131" s="6">
        <v>38510</v>
      </c>
      <c r="G131" s="7">
        <v>54789</v>
      </c>
      <c r="H131" s="3" t="s">
        <v>28</v>
      </c>
      <c r="I131" s="3">
        <v>142</v>
      </c>
      <c r="J131" s="3">
        <v>0</v>
      </c>
      <c r="K131" s="8">
        <v>32407</v>
      </c>
      <c r="L131" s="3">
        <v>12</v>
      </c>
      <c r="M131" s="19">
        <v>26019</v>
      </c>
      <c r="N131" s="9">
        <v>12</v>
      </c>
      <c r="O131" s="12" t="str">
        <f t="shared" ref="O131:O194" ca="1" si="6">IF(G:G&gt;TODAY(),"Ve stavu","")</f>
        <v>Ve stavu</v>
      </c>
      <c r="P131" s="26">
        <f t="shared" ref="P131:P194" si="7">EOMONTH(F131,N131)</f>
        <v>38898</v>
      </c>
      <c r="Q131" s="12" t="str">
        <f t="shared" ref="Q131:Q194" ca="1" si="8">IF(O:O="","",IF(P:P&gt;TODAY(),"A","N"))</f>
        <v>N</v>
      </c>
    </row>
    <row r="132" spans="1:17" x14ac:dyDescent="0.25">
      <c r="A132" s="3">
        <v>4611</v>
      </c>
      <c r="B132" s="4" t="s">
        <v>36</v>
      </c>
      <c r="C132" s="4" t="s">
        <v>37</v>
      </c>
      <c r="D132" s="3" t="s">
        <v>16</v>
      </c>
      <c r="E132" s="5" t="s">
        <v>25</v>
      </c>
      <c r="F132" s="6">
        <v>38510</v>
      </c>
      <c r="G132" s="7">
        <v>54789</v>
      </c>
      <c r="H132" s="3" t="s">
        <v>38</v>
      </c>
      <c r="I132" s="3">
        <v>108</v>
      </c>
      <c r="J132" s="3">
        <v>0</v>
      </c>
      <c r="K132" s="8">
        <v>22974</v>
      </c>
      <c r="L132" s="3">
        <v>14</v>
      </c>
      <c r="M132" s="19">
        <v>34625</v>
      </c>
      <c r="N132" s="9">
        <v>1</v>
      </c>
      <c r="O132" s="12" t="str">
        <f t="shared" ca="1" si="6"/>
        <v>Ve stavu</v>
      </c>
      <c r="P132" s="26">
        <f t="shared" si="7"/>
        <v>38564</v>
      </c>
      <c r="Q132" s="12" t="str">
        <f t="shared" ca="1" si="8"/>
        <v>N</v>
      </c>
    </row>
    <row r="133" spans="1:17" x14ac:dyDescent="0.25">
      <c r="A133" s="3">
        <v>4802</v>
      </c>
      <c r="B133" s="4" t="s">
        <v>42</v>
      </c>
      <c r="C133" s="4" t="s">
        <v>43</v>
      </c>
      <c r="D133" s="3" t="s">
        <v>16</v>
      </c>
      <c r="E133" s="5" t="s">
        <v>21</v>
      </c>
      <c r="F133" s="6">
        <v>38510</v>
      </c>
      <c r="G133" s="7">
        <v>54789</v>
      </c>
      <c r="H133" s="3" t="s">
        <v>22</v>
      </c>
      <c r="I133" s="3">
        <v>136</v>
      </c>
      <c r="J133" s="3">
        <v>1</v>
      </c>
      <c r="K133" s="8">
        <v>32828</v>
      </c>
      <c r="L133" s="3">
        <v>13</v>
      </c>
      <c r="M133" s="19">
        <v>28533</v>
      </c>
      <c r="N133" s="9">
        <v>12</v>
      </c>
      <c r="O133" s="12" t="str">
        <f t="shared" ca="1" si="6"/>
        <v>Ve stavu</v>
      </c>
      <c r="P133" s="26">
        <f t="shared" si="7"/>
        <v>38898</v>
      </c>
      <c r="Q133" s="12" t="str">
        <f t="shared" ca="1" si="8"/>
        <v>N</v>
      </c>
    </row>
    <row r="134" spans="1:17" x14ac:dyDescent="0.25">
      <c r="A134" s="3">
        <v>4809</v>
      </c>
      <c r="B134" s="4" t="s">
        <v>193</v>
      </c>
      <c r="C134" s="4" t="s">
        <v>194</v>
      </c>
      <c r="D134" s="3" t="s">
        <v>31</v>
      </c>
      <c r="E134" s="5" t="s">
        <v>25</v>
      </c>
      <c r="F134" s="6">
        <v>38516</v>
      </c>
      <c r="G134" s="7">
        <v>41478</v>
      </c>
      <c r="H134" s="3" t="s">
        <v>45</v>
      </c>
      <c r="I134" s="3">
        <v>122</v>
      </c>
      <c r="J134" s="3">
        <v>4</v>
      </c>
      <c r="K134" s="8">
        <v>26874</v>
      </c>
      <c r="L134" s="3">
        <v>12</v>
      </c>
      <c r="M134" s="19">
        <v>21835</v>
      </c>
      <c r="N134" s="9">
        <v>6</v>
      </c>
      <c r="O134" s="12" t="str">
        <f t="shared" ca="1" si="6"/>
        <v/>
      </c>
      <c r="P134" s="26">
        <f t="shared" si="7"/>
        <v>38717</v>
      </c>
      <c r="Q134" s="12" t="str">
        <f t="shared" ca="1" si="8"/>
        <v/>
      </c>
    </row>
    <row r="135" spans="1:17" x14ac:dyDescent="0.25">
      <c r="A135" s="3">
        <v>3823</v>
      </c>
      <c r="B135" s="4" t="s">
        <v>195</v>
      </c>
      <c r="C135" s="4" t="s">
        <v>196</v>
      </c>
      <c r="D135" s="3" t="s">
        <v>31</v>
      </c>
      <c r="E135" s="5" t="s">
        <v>25</v>
      </c>
      <c r="F135" s="6">
        <v>38516</v>
      </c>
      <c r="G135" s="7">
        <v>42829</v>
      </c>
      <c r="H135" s="3" t="s">
        <v>18</v>
      </c>
      <c r="I135" s="3">
        <v>115</v>
      </c>
      <c r="J135" s="3">
        <v>4</v>
      </c>
      <c r="K135" s="8">
        <v>24411</v>
      </c>
      <c r="L135" s="3">
        <v>12</v>
      </c>
      <c r="M135" s="19">
        <v>21317</v>
      </c>
      <c r="N135" s="9">
        <v>3</v>
      </c>
      <c r="O135" s="12" t="str">
        <f t="shared" ca="1" si="6"/>
        <v/>
      </c>
      <c r="P135" s="26">
        <f t="shared" si="7"/>
        <v>38625</v>
      </c>
      <c r="Q135" s="12" t="str">
        <f t="shared" ca="1" si="8"/>
        <v/>
      </c>
    </row>
    <row r="136" spans="1:17" x14ac:dyDescent="0.25">
      <c r="A136" s="3">
        <v>4042</v>
      </c>
      <c r="B136" s="4" t="s">
        <v>79</v>
      </c>
      <c r="C136" s="4" t="s">
        <v>80</v>
      </c>
      <c r="D136" s="3" t="s">
        <v>16</v>
      </c>
      <c r="E136" s="5" t="s">
        <v>17</v>
      </c>
      <c r="F136" s="6">
        <v>38516</v>
      </c>
      <c r="G136" s="7">
        <v>54789</v>
      </c>
      <c r="H136" s="3" t="s">
        <v>22</v>
      </c>
      <c r="I136" s="3">
        <v>131</v>
      </c>
      <c r="J136" s="3">
        <v>0</v>
      </c>
      <c r="K136" s="8">
        <v>17351</v>
      </c>
      <c r="L136" s="3">
        <v>15</v>
      </c>
      <c r="M136" s="19">
        <v>40968</v>
      </c>
      <c r="N136" s="9">
        <v>24</v>
      </c>
      <c r="O136" s="12" t="str">
        <f t="shared" ca="1" si="6"/>
        <v>Ve stavu</v>
      </c>
      <c r="P136" s="26">
        <f t="shared" si="7"/>
        <v>39263</v>
      </c>
      <c r="Q136" s="12" t="str">
        <f t="shared" ca="1" si="8"/>
        <v>N</v>
      </c>
    </row>
    <row r="137" spans="1:17" x14ac:dyDescent="0.25">
      <c r="A137" s="3">
        <v>4062</v>
      </c>
      <c r="B137" s="4" t="s">
        <v>197</v>
      </c>
      <c r="C137" s="4" t="s">
        <v>198</v>
      </c>
      <c r="D137" s="3" t="s">
        <v>31</v>
      </c>
      <c r="E137" s="5" t="s">
        <v>21</v>
      </c>
      <c r="F137" s="6">
        <v>38516</v>
      </c>
      <c r="G137" s="7">
        <v>54789</v>
      </c>
      <c r="H137" s="3" t="s">
        <v>38</v>
      </c>
      <c r="I137" s="3">
        <v>108</v>
      </c>
      <c r="J137" s="3">
        <v>5</v>
      </c>
      <c r="K137" s="8">
        <v>19021</v>
      </c>
      <c r="L137" s="3">
        <v>12</v>
      </c>
      <c r="M137" s="19">
        <v>25612</v>
      </c>
      <c r="N137" s="9">
        <v>12</v>
      </c>
      <c r="O137" s="12" t="str">
        <f t="shared" ca="1" si="6"/>
        <v>Ve stavu</v>
      </c>
      <c r="P137" s="26">
        <f t="shared" si="7"/>
        <v>38898</v>
      </c>
      <c r="Q137" s="12" t="str">
        <f t="shared" ca="1" si="8"/>
        <v>N</v>
      </c>
    </row>
    <row r="138" spans="1:17" x14ac:dyDescent="0.25">
      <c r="A138" s="3">
        <v>4069</v>
      </c>
      <c r="B138" s="4" t="s">
        <v>42</v>
      </c>
      <c r="C138" s="4" t="s">
        <v>43</v>
      </c>
      <c r="D138" s="3" t="s">
        <v>16</v>
      </c>
      <c r="E138" s="5" t="s">
        <v>21</v>
      </c>
      <c r="F138" s="6">
        <v>38516</v>
      </c>
      <c r="G138" s="7">
        <v>54789</v>
      </c>
      <c r="H138" s="3" t="s">
        <v>22</v>
      </c>
      <c r="I138" s="3">
        <v>127</v>
      </c>
      <c r="J138" s="3">
        <v>1</v>
      </c>
      <c r="K138" s="8">
        <v>27653</v>
      </c>
      <c r="L138" s="3">
        <v>12</v>
      </c>
      <c r="M138" s="19">
        <v>26832</v>
      </c>
      <c r="N138" s="9">
        <v>24</v>
      </c>
      <c r="O138" s="12" t="str">
        <f t="shared" ca="1" si="6"/>
        <v>Ve stavu</v>
      </c>
      <c r="P138" s="26">
        <f t="shared" si="7"/>
        <v>39263</v>
      </c>
      <c r="Q138" s="12" t="str">
        <f t="shared" ca="1" si="8"/>
        <v>N</v>
      </c>
    </row>
    <row r="139" spans="1:17" x14ac:dyDescent="0.25">
      <c r="A139" s="3">
        <v>4162</v>
      </c>
      <c r="B139" s="4" t="s">
        <v>191</v>
      </c>
      <c r="C139" s="4" t="s">
        <v>192</v>
      </c>
      <c r="D139" s="3" t="s">
        <v>16</v>
      </c>
      <c r="E139" s="5" t="s">
        <v>17</v>
      </c>
      <c r="F139" s="6">
        <v>38516</v>
      </c>
      <c r="G139" s="7">
        <v>54789</v>
      </c>
      <c r="H139" s="3" t="s">
        <v>18</v>
      </c>
      <c r="I139" s="3">
        <v>140</v>
      </c>
      <c r="J139" s="3">
        <v>2</v>
      </c>
      <c r="K139" s="8">
        <v>33095</v>
      </c>
      <c r="L139" s="3">
        <v>12</v>
      </c>
      <c r="M139" s="19">
        <v>26226</v>
      </c>
      <c r="N139" s="9">
        <v>0</v>
      </c>
      <c r="O139" s="12" t="str">
        <f t="shared" ca="1" si="6"/>
        <v>Ve stavu</v>
      </c>
      <c r="P139" s="26">
        <f t="shared" si="7"/>
        <v>38533</v>
      </c>
      <c r="Q139" s="12" t="str">
        <f t="shared" ca="1" si="8"/>
        <v>N</v>
      </c>
    </row>
    <row r="140" spans="1:17" x14ac:dyDescent="0.25">
      <c r="A140" s="3">
        <v>4309</v>
      </c>
      <c r="B140" s="4" t="s">
        <v>105</v>
      </c>
      <c r="C140" s="4" t="s">
        <v>106</v>
      </c>
      <c r="D140" s="3" t="s">
        <v>16</v>
      </c>
      <c r="E140" s="5" t="s">
        <v>25</v>
      </c>
      <c r="F140" s="6">
        <v>38516</v>
      </c>
      <c r="G140" s="7">
        <v>54789</v>
      </c>
      <c r="H140" s="3" t="s">
        <v>45</v>
      </c>
      <c r="I140" s="3">
        <v>155</v>
      </c>
      <c r="J140" s="3">
        <v>5</v>
      </c>
      <c r="K140" s="8">
        <v>20178</v>
      </c>
      <c r="L140" s="3">
        <v>14</v>
      </c>
      <c r="M140" s="19">
        <v>40559</v>
      </c>
      <c r="N140" s="9">
        <v>24</v>
      </c>
      <c r="O140" s="12" t="str">
        <f t="shared" ca="1" si="6"/>
        <v>Ve stavu</v>
      </c>
      <c r="P140" s="26">
        <f t="shared" si="7"/>
        <v>39263</v>
      </c>
      <c r="Q140" s="12" t="str">
        <f t="shared" ca="1" si="8"/>
        <v>N</v>
      </c>
    </row>
    <row r="141" spans="1:17" x14ac:dyDescent="0.25">
      <c r="A141" s="3">
        <v>4319</v>
      </c>
      <c r="B141" s="4" t="s">
        <v>199</v>
      </c>
      <c r="C141" s="4" t="s">
        <v>200</v>
      </c>
      <c r="D141" s="3" t="s">
        <v>16</v>
      </c>
      <c r="E141" s="5" t="s">
        <v>25</v>
      </c>
      <c r="F141" s="6">
        <v>38516</v>
      </c>
      <c r="G141" s="7">
        <v>54789</v>
      </c>
      <c r="H141" s="3" t="s">
        <v>18</v>
      </c>
      <c r="I141" s="3">
        <v>128</v>
      </c>
      <c r="J141" s="3">
        <v>5</v>
      </c>
      <c r="K141" s="8">
        <v>31711</v>
      </c>
      <c r="L141" s="3">
        <v>14</v>
      </c>
      <c r="M141" s="19">
        <v>30950</v>
      </c>
      <c r="N141" s="9">
        <v>3</v>
      </c>
      <c r="O141" s="12" t="str">
        <f t="shared" ca="1" si="6"/>
        <v>Ve stavu</v>
      </c>
      <c r="P141" s="26">
        <f t="shared" si="7"/>
        <v>38625</v>
      </c>
      <c r="Q141" s="12" t="str">
        <f t="shared" ca="1" si="8"/>
        <v>N</v>
      </c>
    </row>
    <row r="142" spans="1:17" x14ac:dyDescent="0.25">
      <c r="A142" s="3">
        <v>4326</v>
      </c>
      <c r="B142" s="4" t="s">
        <v>201</v>
      </c>
      <c r="C142" s="4" t="s">
        <v>202</v>
      </c>
      <c r="D142" s="3" t="s">
        <v>16</v>
      </c>
      <c r="E142" s="5" t="s">
        <v>17</v>
      </c>
      <c r="F142" s="6">
        <v>38516</v>
      </c>
      <c r="G142" s="7">
        <v>54789</v>
      </c>
      <c r="H142" s="3" t="s">
        <v>45</v>
      </c>
      <c r="I142" s="3">
        <v>120</v>
      </c>
      <c r="J142" s="3">
        <v>1</v>
      </c>
      <c r="K142" s="8">
        <v>34846</v>
      </c>
      <c r="L142" s="3">
        <v>15</v>
      </c>
      <c r="M142" s="19">
        <v>54414</v>
      </c>
      <c r="N142" s="9">
        <v>24</v>
      </c>
      <c r="O142" s="12" t="str">
        <f t="shared" ca="1" si="6"/>
        <v>Ve stavu</v>
      </c>
      <c r="P142" s="26">
        <f t="shared" si="7"/>
        <v>39263</v>
      </c>
      <c r="Q142" s="12" t="str">
        <f t="shared" ca="1" si="8"/>
        <v>N</v>
      </c>
    </row>
    <row r="143" spans="1:17" x14ac:dyDescent="0.25">
      <c r="A143" s="3">
        <v>4368</v>
      </c>
      <c r="B143" s="4" t="s">
        <v>141</v>
      </c>
      <c r="C143" s="4" t="s">
        <v>142</v>
      </c>
      <c r="D143" s="3" t="s">
        <v>31</v>
      </c>
      <c r="E143" s="5" t="s">
        <v>21</v>
      </c>
      <c r="F143" s="6">
        <v>38516</v>
      </c>
      <c r="G143" s="7">
        <v>54789</v>
      </c>
      <c r="H143" s="3" t="s">
        <v>22</v>
      </c>
      <c r="I143" s="3">
        <v>146</v>
      </c>
      <c r="J143" s="3">
        <v>2</v>
      </c>
      <c r="K143" s="8">
        <v>30450</v>
      </c>
      <c r="L143" s="3">
        <v>12</v>
      </c>
      <c r="M143" s="19">
        <v>26150</v>
      </c>
      <c r="N143" s="9">
        <v>24</v>
      </c>
      <c r="O143" s="12" t="str">
        <f t="shared" ca="1" si="6"/>
        <v>Ve stavu</v>
      </c>
      <c r="P143" s="26">
        <f t="shared" si="7"/>
        <v>39263</v>
      </c>
      <c r="Q143" s="12" t="str">
        <f t="shared" ca="1" si="8"/>
        <v>N</v>
      </c>
    </row>
    <row r="144" spans="1:17" x14ac:dyDescent="0.25">
      <c r="A144" s="3">
        <v>4398</v>
      </c>
      <c r="B144" s="4" t="s">
        <v>203</v>
      </c>
      <c r="C144" s="4" t="s">
        <v>204</v>
      </c>
      <c r="D144" s="3" t="s">
        <v>31</v>
      </c>
      <c r="E144" s="5" t="s">
        <v>17</v>
      </c>
      <c r="F144" s="6">
        <v>38516</v>
      </c>
      <c r="G144" s="7">
        <v>54789</v>
      </c>
      <c r="H144" s="3" t="s">
        <v>22</v>
      </c>
      <c r="I144" s="3">
        <v>124</v>
      </c>
      <c r="J144" s="3">
        <v>1</v>
      </c>
      <c r="K144" s="8">
        <v>18899</v>
      </c>
      <c r="L144" s="3">
        <v>12</v>
      </c>
      <c r="M144" s="19">
        <v>26235</v>
      </c>
      <c r="N144" s="9">
        <v>3</v>
      </c>
      <c r="O144" s="12" t="str">
        <f t="shared" ca="1" si="6"/>
        <v>Ve stavu</v>
      </c>
      <c r="P144" s="26">
        <f t="shared" si="7"/>
        <v>38625</v>
      </c>
      <c r="Q144" s="12" t="str">
        <f t="shared" ca="1" si="8"/>
        <v>N</v>
      </c>
    </row>
    <row r="145" spans="1:17" x14ac:dyDescent="0.25">
      <c r="A145" s="3">
        <v>4450</v>
      </c>
      <c r="B145" s="4" t="s">
        <v>181</v>
      </c>
      <c r="C145" s="4" t="s">
        <v>121</v>
      </c>
      <c r="D145" s="3" t="s">
        <v>31</v>
      </c>
      <c r="E145" s="5" t="s">
        <v>25</v>
      </c>
      <c r="F145" s="6">
        <v>38516</v>
      </c>
      <c r="G145" s="7">
        <v>54789</v>
      </c>
      <c r="H145" s="3" t="s">
        <v>38</v>
      </c>
      <c r="I145" s="3">
        <v>105</v>
      </c>
      <c r="J145" s="3">
        <v>2</v>
      </c>
      <c r="K145" s="8">
        <v>28349</v>
      </c>
      <c r="L145" s="3">
        <v>13</v>
      </c>
      <c r="M145" s="19">
        <v>35503</v>
      </c>
      <c r="N145" s="9">
        <v>6</v>
      </c>
      <c r="O145" s="12" t="str">
        <f t="shared" ca="1" si="6"/>
        <v>Ve stavu</v>
      </c>
      <c r="P145" s="26">
        <f t="shared" si="7"/>
        <v>38717</v>
      </c>
      <c r="Q145" s="12" t="str">
        <f t="shared" ca="1" si="8"/>
        <v>N</v>
      </c>
    </row>
    <row r="146" spans="1:17" x14ac:dyDescent="0.25">
      <c r="A146" s="3">
        <v>4451</v>
      </c>
      <c r="B146" s="4" t="s">
        <v>122</v>
      </c>
      <c r="C146" s="4" t="s">
        <v>123</v>
      </c>
      <c r="D146" s="3" t="s">
        <v>16</v>
      </c>
      <c r="E146" s="5" t="s">
        <v>17</v>
      </c>
      <c r="F146" s="6">
        <v>38516</v>
      </c>
      <c r="G146" s="7">
        <v>54789</v>
      </c>
      <c r="H146" s="3" t="s">
        <v>76</v>
      </c>
      <c r="I146" s="3">
        <v>133</v>
      </c>
      <c r="J146" s="3">
        <v>5</v>
      </c>
      <c r="K146" s="8">
        <v>25108</v>
      </c>
      <c r="L146" s="3">
        <v>13</v>
      </c>
      <c r="M146" s="19">
        <v>28866</v>
      </c>
      <c r="N146" s="9">
        <v>12</v>
      </c>
      <c r="O146" s="12" t="str">
        <f t="shared" ca="1" si="6"/>
        <v>Ve stavu</v>
      </c>
      <c r="P146" s="26">
        <f t="shared" si="7"/>
        <v>38898</v>
      </c>
      <c r="Q146" s="12" t="str">
        <f t="shared" ca="1" si="8"/>
        <v>N</v>
      </c>
    </row>
    <row r="147" spans="1:17" x14ac:dyDescent="0.25">
      <c r="A147" s="3">
        <v>4470</v>
      </c>
      <c r="B147" s="4" t="s">
        <v>182</v>
      </c>
      <c r="C147" s="4" t="s">
        <v>183</v>
      </c>
      <c r="D147" s="3" t="s">
        <v>16</v>
      </c>
      <c r="E147" s="5" t="s">
        <v>25</v>
      </c>
      <c r="F147" s="6">
        <v>38516</v>
      </c>
      <c r="G147" s="7">
        <v>54789</v>
      </c>
      <c r="H147" s="3" t="s">
        <v>41</v>
      </c>
      <c r="I147" s="3">
        <v>146</v>
      </c>
      <c r="J147" s="3">
        <v>2</v>
      </c>
      <c r="K147" s="8">
        <v>20463</v>
      </c>
      <c r="L147" s="3">
        <v>15</v>
      </c>
      <c r="M147" s="19">
        <v>46453</v>
      </c>
      <c r="N147" s="9">
        <v>12</v>
      </c>
      <c r="O147" s="12" t="str">
        <f t="shared" ca="1" si="6"/>
        <v>Ve stavu</v>
      </c>
      <c r="P147" s="26">
        <f t="shared" si="7"/>
        <v>38898</v>
      </c>
      <c r="Q147" s="12" t="str">
        <f t="shared" ca="1" si="8"/>
        <v>N</v>
      </c>
    </row>
    <row r="148" spans="1:17" x14ac:dyDescent="0.25">
      <c r="A148" s="3">
        <v>4487</v>
      </c>
      <c r="B148" s="4" t="s">
        <v>48</v>
      </c>
      <c r="C148" s="4" t="s">
        <v>49</v>
      </c>
      <c r="D148" s="3" t="s">
        <v>16</v>
      </c>
      <c r="E148" s="5" t="s">
        <v>25</v>
      </c>
      <c r="F148" s="6">
        <v>38516</v>
      </c>
      <c r="G148" s="7">
        <v>54789</v>
      </c>
      <c r="H148" s="3" t="s">
        <v>18</v>
      </c>
      <c r="I148" s="3">
        <v>112</v>
      </c>
      <c r="J148" s="3">
        <v>2</v>
      </c>
      <c r="K148" s="8">
        <v>27921</v>
      </c>
      <c r="L148" s="3">
        <v>14</v>
      </c>
      <c r="M148" s="19">
        <v>31696</v>
      </c>
      <c r="N148" s="9">
        <v>3</v>
      </c>
      <c r="O148" s="12" t="str">
        <f t="shared" ca="1" si="6"/>
        <v>Ve stavu</v>
      </c>
      <c r="P148" s="26">
        <f t="shared" si="7"/>
        <v>38625</v>
      </c>
      <c r="Q148" s="12" t="str">
        <f t="shared" ca="1" si="8"/>
        <v>N</v>
      </c>
    </row>
    <row r="149" spans="1:17" x14ac:dyDescent="0.25">
      <c r="A149" s="3">
        <v>4503</v>
      </c>
      <c r="B149" s="4" t="s">
        <v>55</v>
      </c>
      <c r="C149" s="4" t="s">
        <v>121</v>
      </c>
      <c r="D149" s="3" t="s">
        <v>31</v>
      </c>
      <c r="E149" s="5" t="s">
        <v>21</v>
      </c>
      <c r="F149" s="6">
        <v>38516</v>
      </c>
      <c r="G149" s="7">
        <v>54789</v>
      </c>
      <c r="H149" s="3" t="s">
        <v>76</v>
      </c>
      <c r="I149" s="3">
        <v>141</v>
      </c>
      <c r="J149" s="3">
        <v>0</v>
      </c>
      <c r="K149" s="8">
        <v>32882</v>
      </c>
      <c r="L149" s="3">
        <v>14</v>
      </c>
      <c r="M149" s="19">
        <v>32299</v>
      </c>
      <c r="N149" s="9">
        <v>12</v>
      </c>
      <c r="O149" s="12" t="str">
        <f t="shared" ca="1" si="6"/>
        <v>Ve stavu</v>
      </c>
      <c r="P149" s="26">
        <f t="shared" si="7"/>
        <v>38898</v>
      </c>
      <c r="Q149" s="12" t="str">
        <f t="shared" ca="1" si="8"/>
        <v>N</v>
      </c>
    </row>
    <row r="150" spans="1:17" x14ac:dyDescent="0.25">
      <c r="A150" s="3">
        <v>4564</v>
      </c>
      <c r="B150" s="4" t="s">
        <v>46</v>
      </c>
      <c r="C150" s="4" t="s">
        <v>47</v>
      </c>
      <c r="D150" s="3" t="s">
        <v>16</v>
      </c>
      <c r="E150" s="5" t="s">
        <v>21</v>
      </c>
      <c r="F150" s="6">
        <v>38516</v>
      </c>
      <c r="G150" s="7">
        <v>54789</v>
      </c>
      <c r="H150" s="3" t="s">
        <v>45</v>
      </c>
      <c r="I150" s="3">
        <v>136</v>
      </c>
      <c r="J150" s="3">
        <v>4</v>
      </c>
      <c r="K150" s="8">
        <v>27161</v>
      </c>
      <c r="L150" s="3">
        <v>15</v>
      </c>
      <c r="M150" s="19">
        <v>58220</v>
      </c>
      <c r="N150" s="9">
        <v>6</v>
      </c>
      <c r="O150" s="12" t="str">
        <f t="shared" ca="1" si="6"/>
        <v>Ve stavu</v>
      </c>
      <c r="P150" s="26">
        <f t="shared" si="7"/>
        <v>38717</v>
      </c>
      <c r="Q150" s="12" t="str">
        <f t="shared" ca="1" si="8"/>
        <v>N</v>
      </c>
    </row>
    <row r="151" spans="1:17" x14ac:dyDescent="0.25">
      <c r="A151" s="3">
        <v>4623</v>
      </c>
      <c r="B151" s="4" t="s">
        <v>177</v>
      </c>
      <c r="C151" s="4" t="s">
        <v>178</v>
      </c>
      <c r="D151" s="3" t="s">
        <v>31</v>
      </c>
      <c r="E151" s="5" t="s">
        <v>17</v>
      </c>
      <c r="F151" s="6">
        <v>38516</v>
      </c>
      <c r="G151" s="7">
        <v>54789</v>
      </c>
      <c r="H151" s="3" t="s">
        <v>38</v>
      </c>
      <c r="I151" s="3">
        <v>128</v>
      </c>
      <c r="J151" s="3">
        <v>0</v>
      </c>
      <c r="K151" s="8">
        <v>31071</v>
      </c>
      <c r="L151" s="3">
        <v>12</v>
      </c>
      <c r="M151" s="19">
        <v>25192</v>
      </c>
      <c r="N151" s="9">
        <v>6</v>
      </c>
      <c r="O151" s="12" t="str">
        <f t="shared" ca="1" si="6"/>
        <v>Ve stavu</v>
      </c>
      <c r="P151" s="26">
        <f t="shared" si="7"/>
        <v>38717</v>
      </c>
      <c r="Q151" s="12" t="str">
        <f t="shared" ca="1" si="8"/>
        <v>N</v>
      </c>
    </row>
    <row r="152" spans="1:17" x14ac:dyDescent="0.25">
      <c r="A152" s="3">
        <v>6028</v>
      </c>
      <c r="B152" s="4" t="s">
        <v>153</v>
      </c>
      <c r="C152" s="4" t="s">
        <v>154</v>
      </c>
      <c r="D152" s="3" t="s">
        <v>16</v>
      </c>
      <c r="E152" s="5" t="s">
        <v>21</v>
      </c>
      <c r="F152" s="6">
        <v>38516</v>
      </c>
      <c r="G152" s="7">
        <v>54789</v>
      </c>
      <c r="H152" s="3" t="s">
        <v>28</v>
      </c>
      <c r="I152" s="3">
        <v>126</v>
      </c>
      <c r="J152" s="3">
        <v>4</v>
      </c>
      <c r="K152" s="8">
        <v>30152</v>
      </c>
      <c r="L152" s="3">
        <v>12</v>
      </c>
      <c r="M152" s="19">
        <v>24443</v>
      </c>
      <c r="N152" s="9">
        <v>24</v>
      </c>
      <c r="O152" s="12" t="str">
        <f t="shared" ca="1" si="6"/>
        <v>Ve stavu</v>
      </c>
      <c r="P152" s="26">
        <f t="shared" si="7"/>
        <v>39263</v>
      </c>
      <c r="Q152" s="12" t="str">
        <f t="shared" ca="1" si="8"/>
        <v>N</v>
      </c>
    </row>
    <row r="153" spans="1:17" x14ac:dyDescent="0.25">
      <c r="A153" s="3">
        <v>7491</v>
      </c>
      <c r="B153" s="4" t="s">
        <v>52</v>
      </c>
      <c r="C153" s="4" t="s">
        <v>205</v>
      </c>
      <c r="D153" s="3" t="s">
        <v>16</v>
      </c>
      <c r="E153" s="5" t="s">
        <v>17</v>
      </c>
      <c r="F153" s="6">
        <v>38516</v>
      </c>
      <c r="G153" s="7">
        <v>54789</v>
      </c>
      <c r="H153" s="3" t="s">
        <v>54</v>
      </c>
      <c r="I153" s="3">
        <v>130</v>
      </c>
      <c r="J153" s="3">
        <v>0</v>
      </c>
      <c r="K153" s="8">
        <v>20584</v>
      </c>
      <c r="L153" s="3">
        <v>13</v>
      </c>
      <c r="M153" s="19">
        <v>22541</v>
      </c>
      <c r="N153" s="9">
        <v>12</v>
      </c>
      <c r="O153" s="12" t="str">
        <f t="shared" ca="1" si="6"/>
        <v>Ve stavu</v>
      </c>
      <c r="P153" s="26">
        <f t="shared" si="7"/>
        <v>38898</v>
      </c>
      <c r="Q153" s="12" t="str">
        <f t="shared" ca="1" si="8"/>
        <v>N</v>
      </c>
    </row>
    <row r="154" spans="1:17" x14ac:dyDescent="0.25">
      <c r="A154" s="3">
        <v>4821</v>
      </c>
      <c r="B154" s="4" t="s">
        <v>69</v>
      </c>
      <c r="C154" s="4" t="s">
        <v>70</v>
      </c>
      <c r="D154" s="3" t="s">
        <v>16</v>
      </c>
      <c r="E154" s="5" t="s">
        <v>25</v>
      </c>
      <c r="F154" s="6">
        <v>38540</v>
      </c>
      <c r="G154" s="7">
        <v>41408</v>
      </c>
      <c r="H154" s="3" t="s">
        <v>45</v>
      </c>
      <c r="I154" s="3">
        <v>146</v>
      </c>
      <c r="J154" s="3">
        <v>5</v>
      </c>
      <c r="K154" s="8">
        <v>17410</v>
      </c>
      <c r="L154" s="3">
        <v>14</v>
      </c>
      <c r="M154" s="19">
        <v>27882</v>
      </c>
      <c r="N154" s="9">
        <v>12</v>
      </c>
      <c r="O154" s="12" t="str">
        <f t="shared" ca="1" si="6"/>
        <v/>
      </c>
      <c r="P154" s="26">
        <f t="shared" si="7"/>
        <v>38929</v>
      </c>
      <c r="Q154" s="12" t="str">
        <f t="shared" ca="1" si="8"/>
        <v/>
      </c>
    </row>
    <row r="155" spans="1:17" x14ac:dyDescent="0.25">
      <c r="A155" s="3">
        <v>3903</v>
      </c>
      <c r="B155" s="4" t="s">
        <v>99</v>
      </c>
      <c r="C155" s="4" t="s">
        <v>100</v>
      </c>
      <c r="D155" s="3" t="s">
        <v>31</v>
      </c>
      <c r="E155" s="5" t="s">
        <v>17</v>
      </c>
      <c r="F155" s="6">
        <v>38540</v>
      </c>
      <c r="G155" s="7">
        <v>43351</v>
      </c>
      <c r="H155" s="3" t="s">
        <v>54</v>
      </c>
      <c r="I155" s="3">
        <v>151</v>
      </c>
      <c r="J155" s="3">
        <v>0</v>
      </c>
      <c r="K155" s="8">
        <v>21528</v>
      </c>
      <c r="L155" s="3">
        <v>12</v>
      </c>
      <c r="M155" s="19">
        <v>23979</v>
      </c>
      <c r="N155" s="9">
        <v>3</v>
      </c>
      <c r="O155" s="12" t="str">
        <f t="shared" ca="1" si="6"/>
        <v>Ve stavu</v>
      </c>
      <c r="P155" s="26">
        <f t="shared" si="7"/>
        <v>38656</v>
      </c>
      <c r="Q155" s="12" t="str">
        <f t="shared" ca="1" si="8"/>
        <v>N</v>
      </c>
    </row>
    <row r="156" spans="1:17" x14ac:dyDescent="0.25">
      <c r="A156" s="3">
        <v>4029</v>
      </c>
      <c r="B156" s="4" t="s">
        <v>206</v>
      </c>
      <c r="C156" s="4" t="s">
        <v>207</v>
      </c>
      <c r="D156" s="3" t="s">
        <v>16</v>
      </c>
      <c r="E156" s="5" t="s">
        <v>17</v>
      </c>
      <c r="F156" s="6">
        <v>38540</v>
      </c>
      <c r="G156" s="7">
        <v>54789</v>
      </c>
      <c r="H156" s="3" t="s">
        <v>38</v>
      </c>
      <c r="I156" s="3">
        <v>111</v>
      </c>
      <c r="J156" s="3">
        <v>3</v>
      </c>
      <c r="K156" s="8">
        <v>21650</v>
      </c>
      <c r="L156" s="3">
        <v>13</v>
      </c>
      <c r="M156" s="19">
        <v>36475</v>
      </c>
      <c r="N156" s="9">
        <v>12</v>
      </c>
      <c r="O156" s="12" t="str">
        <f t="shared" ca="1" si="6"/>
        <v>Ve stavu</v>
      </c>
      <c r="P156" s="26">
        <f t="shared" si="7"/>
        <v>38929</v>
      </c>
      <c r="Q156" s="12" t="str">
        <f t="shared" ca="1" si="8"/>
        <v>N</v>
      </c>
    </row>
    <row r="157" spans="1:17" x14ac:dyDescent="0.25">
      <c r="A157" s="3">
        <v>4555</v>
      </c>
      <c r="B157" s="4" t="s">
        <v>159</v>
      </c>
      <c r="C157" s="4" t="s">
        <v>160</v>
      </c>
      <c r="D157" s="3" t="s">
        <v>31</v>
      </c>
      <c r="E157" s="5" t="s">
        <v>25</v>
      </c>
      <c r="F157" s="6">
        <v>38540</v>
      </c>
      <c r="G157" s="7">
        <v>54789</v>
      </c>
      <c r="H157" s="3" t="s">
        <v>22</v>
      </c>
      <c r="I157" s="3">
        <v>152</v>
      </c>
      <c r="J157" s="3">
        <v>0</v>
      </c>
      <c r="K157" s="8">
        <v>19290</v>
      </c>
      <c r="L157" s="3">
        <v>15</v>
      </c>
      <c r="M157" s="19">
        <v>45154</v>
      </c>
      <c r="N157" s="9">
        <v>12</v>
      </c>
      <c r="O157" s="12" t="str">
        <f t="shared" ca="1" si="6"/>
        <v>Ve stavu</v>
      </c>
      <c r="P157" s="26">
        <f t="shared" si="7"/>
        <v>38929</v>
      </c>
      <c r="Q157" s="12" t="str">
        <f t="shared" ca="1" si="8"/>
        <v>N</v>
      </c>
    </row>
    <row r="158" spans="1:17" x14ac:dyDescent="0.25">
      <c r="A158" s="3">
        <v>4721</v>
      </c>
      <c r="B158" s="4" t="s">
        <v>158</v>
      </c>
      <c r="C158" s="4" t="s">
        <v>208</v>
      </c>
      <c r="D158" s="3" t="s">
        <v>16</v>
      </c>
      <c r="E158" s="5" t="s">
        <v>21</v>
      </c>
      <c r="F158" s="6">
        <v>38540</v>
      </c>
      <c r="G158" s="7">
        <v>54789</v>
      </c>
      <c r="H158" s="3" t="s">
        <v>18</v>
      </c>
      <c r="I158" s="3">
        <v>148</v>
      </c>
      <c r="J158" s="3">
        <v>5</v>
      </c>
      <c r="K158" s="8">
        <v>30713</v>
      </c>
      <c r="L158" s="3">
        <v>12</v>
      </c>
      <c r="M158" s="19">
        <v>20636</v>
      </c>
      <c r="N158" s="9">
        <v>3</v>
      </c>
      <c r="O158" s="12" t="str">
        <f t="shared" ca="1" si="6"/>
        <v>Ve stavu</v>
      </c>
      <c r="P158" s="26">
        <f t="shared" si="7"/>
        <v>38656</v>
      </c>
      <c r="Q158" s="12" t="str">
        <f t="shared" ca="1" si="8"/>
        <v>N</v>
      </c>
    </row>
    <row r="159" spans="1:17" x14ac:dyDescent="0.25">
      <c r="A159" s="3">
        <v>4752</v>
      </c>
      <c r="B159" s="4" t="s">
        <v>179</v>
      </c>
      <c r="C159" s="4" t="s">
        <v>209</v>
      </c>
      <c r="D159" s="3" t="s">
        <v>16</v>
      </c>
      <c r="E159" s="5" t="s">
        <v>21</v>
      </c>
      <c r="F159" s="6">
        <v>38540</v>
      </c>
      <c r="G159" s="7">
        <v>54789</v>
      </c>
      <c r="H159" s="3" t="s">
        <v>73</v>
      </c>
      <c r="I159" s="3">
        <v>157</v>
      </c>
      <c r="J159" s="3">
        <v>5</v>
      </c>
      <c r="K159" s="8">
        <v>26961</v>
      </c>
      <c r="L159" s="3">
        <v>13</v>
      </c>
      <c r="M159" s="19">
        <v>23929</v>
      </c>
      <c r="N159" s="9">
        <v>3</v>
      </c>
      <c r="O159" s="12" t="str">
        <f t="shared" ca="1" si="6"/>
        <v>Ve stavu</v>
      </c>
      <c r="P159" s="26">
        <f t="shared" si="7"/>
        <v>38656</v>
      </c>
      <c r="Q159" s="12" t="str">
        <f t="shared" ca="1" si="8"/>
        <v>N</v>
      </c>
    </row>
    <row r="160" spans="1:17" x14ac:dyDescent="0.25">
      <c r="A160" s="3">
        <v>4775</v>
      </c>
      <c r="B160" s="4" t="s">
        <v>195</v>
      </c>
      <c r="C160" s="4" t="s">
        <v>196</v>
      </c>
      <c r="D160" s="3" t="s">
        <v>16</v>
      </c>
      <c r="E160" s="5" t="s">
        <v>21</v>
      </c>
      <c r="F160" s="6">
        <v>38540</v>
      </c>
      <c r="G160" s="7">
        <v>54789</v>
      </c>
      <c r="H160" s="10" t="s">
        <v>210</v>
      </c>
      <c r="I160" s="3">
        <v>123</v>
      </c>
      <c r="J160" s="3">
        <v>3</v>
      </c>
      <c r="K160" s="8">
        <v>20480</v>
      </c>
      <c r="L160" s="3">
        <v>13</v>
      </c>
      <c r="M160" s="19">
        <v>25178</v>
      </c>
      <c r="N160" s="9">
        <v>3</v>
      </c>
      <c r="O160" s="12" t="str">
        <f t="shared" ca="1" si="6"/>
        <v>Ve stavu</v>
      </c>
      <c r="P160" s="26">
        <f t="shared" si="7"/>
        <v>38656</v>
      </c>
      <c r="Q160" s="12" t="str">
        <f t="shared" ca="1" si="8"/>
        <v>N</v>
      </c>
    </row>
    <row r="161" spans="1:17" x14ac:dyDescent="0.25">
      <c r="A161" s="3">
        <v>4908</v>
      </c>
      <c r="B161" s="4" t="s">
        <v>50</v>
      </c>
      <c r="C161" s="4" t="s">
        <v>51</v>
      </c>
      <c r="D161" s="3" t="s">
        <v>16</v>
      </c>
      <c r="E161" s="5" t="s">
        <v>25</v>
      </c>
      <c r="F161" s="6">
        <v>38540</v>
      </c>
      <c r="G161" s="7">
        <v>54789</v>
      </c>
      <c r="H161" s="3" t="s">
        <v>76</v>
      </c>
      <c r="I161" s="3">
        <v>100</v>
      </c>
      <c r="J161" s="3">
        <v>3</v>
      </c>
      <c r="K161" s="8">
        <v>35581</v>
      </c>
      <c r="L161" s="3">
        <v>16</v>
      </c>
      <c r="M161" s="19">
        <v>90199</v>
      </c>
      <c r="N161" s="9">
        <v>1</v>
      </c>
      <c r="O161" s="12" t="str">
        <f t="shared" ca="1" si="6"/>
        <v>Ve stavu</v>
      </c>
      <c r="P161" s="26">
        <f t="shared" si="7"/>
        <v>38595</v>
      </c>
      <c r="Q161" s="12" t="str">
        <f t="shared" ca="1" si="8"/>
        <v>N</v>
      </c>
    </row>
    <row r="162" spans="1:17" x14ac:dyDescent="0.25">
      <c r="A162" s="3">
        <v>3892</v>
      </c>
      <c r="B162" s="4" t="s">
        <v>149</v>
      </c>
      <c r="C162" s="4" t="s">
        <v>150</v>
      </c>
      <c r="D162" s="3" t="s">
        <v>16</v>
      </c>
      <c r="E162" s="5" t="s">
        <v>21</v>
      </c>
      <c r="F162" s="6">
        <v>38546</v>
      </c>
      <c r="G162" s="7">
        <v>43288</v>
      </c>
      <c r="H162" s="3" t="s">
        <v>22</v>
      </c>
      <c r="I162" s="3">
        <v>121</v>
      </c>
      <c r="J162" s="3">
        <v>5</v>
      </c>
      <c r="K162" s="8">
        <v>29248</v>
      </c>
      <c r="L162" s="3">
        <v>14</v>
      </c>
      <c r="M162" s="19">
        <v>28357</v>
      </c>
      <c r="N162" s="9">
        <v>1</v>
      </c>
      <c r="O162" s="12" t="str">
        <f t="shared" ca="1" si="6"/>
        <v>Ve stavu</v>
      </c>
      <c r="P162" s="26">
        <f t="shared" si="7"/>
        <v>38595</v>
      </c>
      <c r="Q162" s="12" t="str">
        <f t="shared" ca="1" si="8"/>
        <v>N</v>
      </c>
    </row>
    <row r="163" spans="1:17" x14ac:dyDescent="0.25">
      <c r="A163" s="3">
        <v>3892</v>
      </c>
      <c r="B163" s="4" t="s">
        <v>149</v>
      </c>
      <c r="C163" s="4" t="s">
        <v>150</v>
      </c>
      <c r="D163" s="3" t="s">
        <v>16</v>
      </c>
      <c r="E163" s="5" t="s">
        <v>25</v>
      </c>
      <c r="F163" s="6">
        <v>38546</v>
      </c>
      <c r="G163" s="7">
        <v>43288</v>
      </c>
      <c r="H163" s="3" t="s">
        <v>22</v>
      </c>
      <c r="I163" s="3">
        <v>135</v>
      </c>
      <c r="J163" s="3">
        <v>3</v>
      </c>
      <c r="K163" s="8">
        <v>18239</v>
      </c>
      <c r="L163" s="3">
        <v>14</v>
      </c>
      <c r="M163" s="19">
        <v>29821</v>
      </c>
      <c r="N163" s="9">
        <v>1</v>
      </c>
      <c r="O163" s="12" t="str">
        <f t="shared" ca="1" si="6"/>
        <v>Ve stavu</v>
      </c>
      <c r="P163" s="26">
        <f t="shared" si="7"/>
        <v>38595</v>
      </c>
      <c r="Q163" s="12" t="str">
        <f t="shared" ca="1" si="8"/>
        <v>N</v>
      </c>
    </row>
    <row r="164" spans="1:17" x14ac:dyDescent="0.25">
      <c r="A164" s="3">
        <v>4167</v>
      </c>
      <c r="B164" s="4" t="s">
        <v>211</v>
      </c>
      <c r="C164" s="4" t="s">
        <v>212</v>
      </c>
      <c r="D164" s="3" t="s">
        <v>16</v>
      </c>
      <c r="E164" s="5" t="s">
        <v>21</v>
      </c>
      <c r="F164" s="6">
        <v>38546</v>
      </c>
      <c r="G164" s="7">
        <v>54789</v>
      </c>
      <c r="H164" s="3" t="s">
        <v>22</v>
      </c>
      <c r="I164" s="3">
        <v>143</v>
      </c>
      <c r="J164" s="3">
        <v>0</v>
      </c>
      <c r="K164" s="8">
        <v>34446</v>
      </c>
      <c r="L164" s="3">
        <v>14</v>
      </c>
      <c r="M164" s="19">
        <v>31343</v>
      </c>
      <c r="N164" s="9">
        <v>6</v>
      </c>
      <c r="O164" s="12" t="str">
        <f t="shared" ca="1" si="6"/>
        <v>Ve stavu</v>
      </c>
      <c r="P164" s="26">
        <f t="shared" si="7"/>
        <v>38748</v>
      </c>
      <c r="Q164" s="12" t="str">
        <f t="shared" ca="1" si="8"/>
        <v>N</v>
      </c>
    </row>
    <row r="165" spans="1:17" x14ac:dyDescent="0.25">
      <c r="A165" s="3">
        <v>4355</v>
      </c>
      <c r="B165" s="4" t="s">
        <v>67</v>
      </c>
      <c r="C165" s="4" t="s">
        <v>68</v>
      </c>
      <c r="D165" s="3" t="s">
        <v>16</v>
      </c>
      <c r="E165" s="5" t="s">
        <v>21</v>
      </c>
      <c r="F165" s="6">
        <v>38546</v>
      </c>
      <c r="G165" s="7">
        <v>54789</v>
      </c>
      <c r="H165" s="3" t="s">
        <v>38</v>
      </c>
      <c r="I165" s="3">
        <v>114</v>
      </c>
      <c r="J165" s="3">
        <v>0</v>
      </c>
      <c r="K165" s="8">
        <v>18979</v>
      </c>
      <c r="L165" s="3">
        <v>12</v>
      </c>
      <c r="M165" s="19">
        <v>24911</v>
      </c>
      <c r="N165" s="9">
        <v>1</v>
      </c>
      <c r="O165" s="12" t="str">
        <f t="shared" ca="1" si="6"/>
        <v>Ve stavu</v>
      </c>
      <c r="P165" s="26">
        <f t="shared" si="7"/>
        <v>38595</v>
      </c>
      <c r="Q165" s="12" t="str">
        <f t="shared" ca="1" si="8"/>
        <v>N</v>
      </c>
    </row>
    <row r="166" spans="1:17" x14ac:dyDescent="0.25">
      <c r="A166" s="3">
        <v>4358</v>
      </c>
      <c r="B166" s="4" t="s">
        <v>155</v>
      </c>
      <c r="C166" s="4" t="s">
        <v>156</v>
      </c>
      <c r="D166" s="3" t="s">
        <v>16</v>
      </c>
      <c r="E166" s="5" t="s">
        <v>21</v>
      </c>
      <c r="F166" s="6">
        <v>38546</v>
      </c>
      <c r="G166" s="7">
        <v>54789</v>
      </c>
      <c r="H166" s="3" t="s">
        <v>76</v>
      </c>
      <c r="I166" s="3">
        <v>107</v>
      </c>
      <c r="J166" s="3">
        <v>1</v>
      </c>
      <c r="K166" s="8">
        <v>29988</v>
      </c>
      <c r="L166" s="3">
        <v>14</v>
      </c>
      <c r="M166" s="19">
        <v>27926</v>
      </c>
      <c r="N166" s="9">
        <v>12</v>
      </c>
      <c r="O166" s="12" t="str">
        <f t="shared" ca="1" si="6"/>
        <v>Ve stavu</v>
      </c>
      <c r="P166" s="26">
        <f t="shared" si="7"/>
        <v>38929</v>
      </c>
      <c r="Q166" s="12" t="str">
        <f t="shared" ca="1" si="8"/>
        <v>N</v>
      </c>
    </row>
    <row r="167" spans="1:17" x14ac:dyDescent="0.25">
      <c r="A167" s="3">
        <v>4402</v>
      </c>
      <c r="B167" s="4" t="s">
        <v>203</v>
      </c>
      <c r="C167" s="4" t="s">
        <v>204</v>
      </c>
      <c r="D167" s="3" t="s">
        <v>16</v>
      </c>
      <c r="E167" s="5" t="s">
        <v>25</v>
      </c>
      <c r="F167" s="6">
        <v>38546</v>
      </c>
      <c r="G167" s="7">
        <v>54789</v>
      </c>
      <c r="H167" s="3" t="s">
        <v>73</v>
      </c>
      <c r="I167" s="3">
        <v>156</v>
      </c>
      <c r="J167" s="3">
        <v>5</v>
      </c>
      <c r="K167" s="8">
        <v>21245</v>
      </c>
      <c r="L167" s="3">
        <v>13</v>
      </c>
      <c r="M167" s="19">
        <v>28428</v>
      </c>
      <c r="N167" s="9">
        <v>3</v>
      </c>
      <c r="O167" s="12" t="str">
        <f t="shared" ca="1" si="6"/>
        <v>Ve stavu</v>
      </c>
      <c r="P167" s="26">
        <f t="shared" si="7"/>
        <v>38656</v>
      </c>
      <c r="Q167" s="12" t="str">
        <f t="shared" ca="1" si="8"/>
        <v>N</v>
      </c>
    </row>
    <row r="168" spans="1:17" x14ac:dyDescent="0.25">
      <c r="A168" s="3">
        <v>4566</v>
      </c>
      <c r="B168" s="4" t="s">
        <v>52</v>
      </c>
      <c r="C168" s="4" t="s">
        <v>53</v>
      </c>
      <c r="D168" s="3" t="s">
        <v>16</v>
      </c>
      <c r="E168" s="5" t="s">
        <v>25</v>
      </c>
      <c r="F168" s="6">
        <v>38546</v>
      </c>
      <c r="G168" s="7">
        <v>54789</v>
      </c>
      <c r="H168" s="3" t="s">
        <v>54</v>
      </c>
      <c r="I168" s="3">
        <v>148</v>
      </c>
      <c r="J168" s="3">
        <v>1</v>
      </c>
      <c r="K168" s="8">
        <v>24148</v>
      </c>
      <c r="L168" s="3">
        <v>12</v>
      </c>
      <c r="M168" s="19">
        <v>21387</v>
      </c>
      <c r="N168" s="9">
        <v>3</v>
      </c>
      <c r="O168" s="12" t="str">
        <f t="shared" ca="1" si="6"/>
        <v>Ve stavu</v>
      </c>
      <c r="P168" s="26">
        <f t="shared" si="7"/>
        <v>38656</v>
      </c>
      <c r="Q168" s="12" t="str">
        <f t="shared" ca="1" si="8"/>
        <v>N</v>
      </c>
    </row>
    <row r="169" spans="1:17" x14ac:dyDescent="0.25">
      <c r="A169" s="3">
        <v>4583</v>
      </c>
      <c r="B169" s="4" t="s">
        <v>175</v>
      </c>
      <c r="C169" s="4" t="s">
        <v>176</v>
      </c>
      <c r="D169" s="3" t="s">
        <v>16</v>
      </c>
      <c r="E169" s="5" t="s">
        <v>17</v>
      </c>
      <c r="F169" s="6">
        <v>38546</v>
      </c>
      <c r="G169" s="7">
        <v>54789</v>
      </c>
      <c r="H169" s="3" t="s">
        <v>18</v>
      </c>
      <c r="I169" s="3">
        <v>134</v>
      </c>
      <c r="J169" s="3">
        <v>2</v>
      </c>
      <c r="K169" s="8">
        <v>30289</v>
      </c>
      <c r="L169" s="3">
        <v>12</v>
      </c>
      <c r="M169" s="19">
        <v>18794</v>
      </c>
      <c r="N169" s="9">
        <v>3</v>
      </c>
      <c r="O169" s="12" t="str">
        <f t="shared" ca="1" si="6"/>
        <v>Ve stavu</v>
      </c>
      <c r="P169" s="26">
        <f t="shared" si="7"/>
        <v>38656</v>
      </c>
      <c r="Q169" s="12" t="str">
        <f t="shared" ca="1" si="8"/>
        <v>N</v>
      </c>
    </row>
    <row r="170" spans="1:17" x14ac:dyDescent="0.25">
      <c r="A170" s="3">
        <v>4655</v>
      </c>
      <c r="B170" s="4" t="s">
        <v>169</v>
      </c>
      <c r="C170" s="4" t="s">
        <v>170</v>
      </c>
      <c r="D170" s="3" t="s">
        <v>16</v>
      </c>
      <c r="E170" s="5" t="s">
        <v>17</v>
      </c>
      <c r="F170" s="6">
        <v>38546</v>
      </c>
      <c r="G170" s="7">
        <v>54789</v>
      </c>
      <c r="H170" s="3" t="s">
        <v>41</v>
      </c>
      <c r="I170" s="3">
        <v>121</v>
      </c>
      <c r="J170" s="3">
        <v>0</v>
      </c>
      <c r="K170" s="8">
        <v>27338</v>
      </c>
      <c r="L170" s="3">
        <v>12</v>
      </c>
      <c r="M170" s="19">
        <v>18986</v>
      </c>
      <c r="N170" s="9">
        <v>12</v>
      </c>
      <c r="O170" s="12" t="str">
        <f t="shared" ca="1" si="6"/>
        <v>Ve stavu</v>
      </c>
      <c r="P170" s="26">
        <f t="shared" si="7"/>
        <v>38929</v>
      </c>
      <c r="Q170" s="12" t="str">
        <f t="shared" ca="1" si="8"/>
        <v>N</v>
      </c>
    </row>
    <row r="171" spans="1:17" x14ac:dyDescent="0.25">
      <c r="A171" s="3">
        <v>4692</v>
      </c>
      <c r="B171" s="4" t="s">
        <v>99</v>
      </c>
      <c r="C171" s="4" t="s">
        <v>100</v>
      </c>
      <c r="D171" s="3" t="s">
        <v>16</v>
      </c>
      <c r="E171" s="5" t="s">
        <v>21</v>
      </c>
      <c r="F171" s="6">
        <v>38546</v>
      </c>
      <c r="G171" s="7">
        <v>54789</v>
      </c>
      <c r="H171" s="3" t="s">
        <v>38</v>
      </c>
      <c r="I171" s="3">
        <v>157</v>
      </c>
      <c r="J171" s="3">
        <v>0</v>
      </c>
      <c r="K171" s="8">
        <v>25332</v>
      </c>
      <c r="L171" s="3">
        <v>14</v>
      </c>
      <c r="M171" s="19">
        <v>41736</v>
      </c>
      <c r="N171" s="9">
        <v>3</v>
      </c>
      <c r="O171" s="12" t="str">
        <f t="shared" ca="1" si="6"/>
        <v>Ve stavu</v>
      </c>
      <c r="P171" s="26">
        <f t="shared" si="7"/>
        <v>38656</v>
      </c>
      <c r="Q171" s="12" t="str">
        <f t="shared" ca="1" si="8"/>
        <v>N</v>
      </c>
    </row>
    <row r="172" spans="1:17" x14ac:dyDescent="0.25">
      <c r="A172" s="3">
        <v>4723</v>
      </c>
      <c r="B172" s="4" t="s">
        <v>134</v>
      </c>
      <c r="C172" s="4" t="s">
        <v>135</v>
      </c>
      <c r="D172" s="3" t="s">
        <v>16</v>
      </c>
      <c r="E172" s="5" t="s">
        <v>17</v>
      </c>
      <c r="F172" s="6">
        <v>38546</v>
      </c>
      <c r="G172" s="7">
        <v>54789</v>
      </c>
      <c r="H172" s="3" t="s">
        <v>45</v>
      </c>
      <c r="I172" s="3">
        <v>124</v>
      </c>
      <c r="J172" s="3">
        <v>0</v>
      </c>
      <c r="K172" s="8">
        <v>27157</v>
      </c>
      <c r="L172" s="3">
        <v>12</v>
      </c>
      <c r="M172" s="19">
        <v>24746</v>
      </c>
      <c r="N172" s="9">
        <v>12</v>
      </c>
      <c r="O172" s="12" t="str">
        <f t="shared" ca="1" si="6"/>
        <v>Ve stavu</v>
      </c>
      <c r="P172" s="26">
        <f t="shared" si="7"/>
        <v>38929</v>
      </c>
      <c r="Q172" s="12" t="str">
        <f t="shared" ca="1" si="8"/>
        <v>N</v>
      </c>
    </row>
    <row r="173" spans="1:17" x14ac:dyDescent="0.25">
      <c r="A173" s="3">
        <v>6596</v>
      </c>
      <c r="B173" s="4" t="s">
        <v>39</v>
      </c>
      <c r="C173" s="4" t="s">
        <v>40</v>
      </c>
      <c r="D173" s="3" t="s">
        <v>16</v>
      </c>
      <c r="E173" s="5" t="s">
        <v>17</v>
      </c>
      <c r="F173" s="6">
        <v>38546</v>
      </c>
      <c r="G173" s="7">
        <v>54789</v>
      </c>
      <c r="H173" s="3" t="s">
        <v>41</v>
      </c>
      <c r="I173" s="3">
        <v>116</v>
      </c>
      <c r="J173" s="3">
        <v>1</v>
      </c>
      <c r="K173" s="8">
        <v>23389</v>
      </c>
      <c r="L173" s="3">
        <v>13</v>
      </c>
      <c r="M173" s="19">
        <v>23091</v>
      </c>
      <c r="N173" s="9">
        <v>24</v>
      </c>
      <c r="O173" s="12" t="str">
        <f t="shared" ca="1" si="6"/>
        <v>Ve stavu</v>
      </c>
      <c r="P173" s="26">
        <f t="shared" si="7"/>
        <v>39294</v>
      </c>
      <c r="Q173" s="12" t="str">
        <f t="shared" ca="1" si="8"/>
        <v>N</v>
      </c>
    </row>
    <row r="174" spans="1:17" x14ac:dyDescent="0.25">
      <c r="A174" s="3">
        <v>12611</v>
      </c>
      <c r="B174" s="4" t="s">
        <v>52</v>
      </c>
      <c r="C174" s="4" t="s">
        <v>205</v>
      </c>
      <c r="D174" s="3" t="s">
        <v>16</v>
      </c>
      <c r="E174" s="5" t="s">
        <v>21</v>
      </c>
      <c r="F174" s="6">
        <v>38546</v>
      </c>
      <c r="G174" s="7">
        <v>54789</v>
      </c>
      <c r="H174" s="3" t="s">
        <v>28</v>
      </c>
      <c r="I174" s="3">
        <v>136</v>
      </c>
      <c r="J174" s="3">
        <v>4</v>
      </c>
      <c r="K174" s="8">
        <v>26903</v>
      </c>
      <c r="L174" s="3">
        <v>12</v>
      </c>
      <c r="M174" s="19">
        <v>20925</v>
      </c>
      <c r="N174" s="9">
        <v>12</v>
      </c>
      <c r="O174" s="12" t="str">
        <f t="shared" ca="1" si="6"/>
        <v>Ve stavu</v>
      </c>
      <c r="P174" s="26">
        <f t="shared" si="7"/>
        <v>38929</v>
      </c>
      <c r="Q174" s="12" t="str">
        <f t="shared" ca="1" si="8"/>
        <v>N</v>
      </c>
    </row>
    <row r="175" spans="1:17" x14ac:dyDescent="0.25">
      <c r="A175" s="3">
        <v>5103</v>
      </c>
      <c r="B175" s="4" t="s">
        <v>103</v>
      </c>
      <c r="C175" s="4" t="s">
        <v>104</v>
      </c>
      <c r="D175" s="3" t="s">
        <v>31</v>
      </c>
      <c r="E175" s="5" t="s">
        <v>25</v>
      </c>
      <c r="F175" s="6">
        <v>38552</v>
      </c>
      <c r="G175" s="7">
        <v>41351</v>
      </c>
      <c r="H175" s="3" t="s">
        <v>28</v>
      </c>
      <c r="I175" s="3">
        <v>147</v>
      </c>
      <c r="J175" s="3">
        <v>3</v>
      </c>
      <c r="K175" s="8">
        <v>33135</v>
      </c>
      <c r="L175" s="3">
        <v>14</v>
      </c>
      <c r="M175" s="19">
        <v>36345</v>
      </c>
      <c r="N175" s="9">
        <v>24</v>
      </c>
      <c r="O175" s="12" t="str">
        <f t="shared" ca="1" si="6"/>
        <v/>
      </c>
      <c r="P175" s="26">
        <f t="shared" si="7"/>
        <v>39294</v>
      </c>
      <c r="Q175" s="12" t="str">
        <f t="shared" ca="1" si="8"/>
        <v/>
      </c>
    </row>
    <row r="176" spans="1:17" x14ac:dyDescent="0.25">
      <c r="A176" s="3">
        <v>4409</v>
      </c>
      <c r="B176" s="4" t="s">
        <v>213</v>
      </c>
      <c r="C176" s="4" t="s">
        <v>214</v>
      </c>
      <c r="D176" s="3" t="s">
        <v>31</v>
      </c>
      <c r="E176" s="5" t="s">
        <v>17</v>
      </c>
      <c r="F176" s="6">
        <v>38552</v>
      </c>
      <c r="G176" s="7">
        <v>41788</v>
      </c>
      <c r="H176" s="3" t="s">
        <v>28</v>
      </c>
      <c r="I176" s="3">
        <v>154</v>
      </c>
      <c r="J176" s="3">
        <v>1</v>
      </c>
      <c r="K176" s="8">
        <v>31590</v>
      </c>
      <c r="L176" s="3">
        <v>15</v>
      </c>
      <c r="M176" s="19">
        <v>48461</v>
      </c>
      <c r="N176" s="9">
        <v>24</v>
      </c>
      <c r="O176" s="12" t="str">
        <f t="shared" ca="1" si="6"/>
        <v/>
      </c>
      <c r="P176" s="26">
        <f t="shared" si="7"/>
        <v>39294</v>
      </c>
      <c r="Q176" s="12" t="str">
        <f t="shared" ca="1" si="8"/>
        <v/>
      </c>
    </row>
    <row r="177" spans="1:17" x14ac:dyDescent="0.25">
      <c r="A177" s="3">
        <v>4742</v>
      </c>
      <c r="B177" s="4" t="s">
        <v>149</v>
      </c>
      <c r="C177" s="4" t="s">
        <v>150</v>
      </c>
      <c r="D177" s="3" t="s">
        <v>31</v>
      </c>
      <c r="E177" s="5" t="s">
        <v>17</v>
      </c>
      <c r="F177" s="6">
        <v>38552</v>
      </c>
      <c r="G177" s="7">
        <v>42075</v>
      </c>
      <c r="H177" s="3" t="s">
        <v>18</v>
      </c>
      <c r="I177" s="3">
        <v>110</v>
      </c>
      <c r="J177" s="3">
        <v>3</v>
      </c>
      <c r="K177" s="8">
        <v>32787</v>
      </c>
      <c r="L177" s="3">
        <v>12</v>
      </c>
      <c r="M177" s="19">
        <v>18643</v>
      </c>
      <c r="N177" s="9">
        <v>0</v>
      </c>
      <c r="O177" s="12" t="str">
        <f t="shared" ca="1" si="6"/>
        <v/>
      </c>
      <c r="P177" s="26">
        <f t="shared" si="7"/>
        <v>38564</v>
      </c>
      <c r="Q177" s="12" t="str">
        <f t="shared" ca="1" si="8"/>
        <v/>
      </c>
    </row>
    <row r="178" spans="1:17" x14ac:dyDescent="0.25">
      <c r="A178" s="3">
        <v>3434</v>
      </c>
      <c r="B178" s="4" t="s">
        <v>126</v>
      </c>
      <c r="C178" s="4" t="s">
        <v>127</v>
      </c>
      <c r="D178" s="3" t="s">
        <v>16</v>
      </c>
      <c r="E178" s="5" t="s">
        <v>21</v>
      </c>
      <c r="F178" s="6">
        <v>38552</v>
      </c>
      <c r="G178" s="7">
        <v>43204</v>
      </c>
      <c r="H178" s="3" t="s">
        <v>76</v>
      </c>
      <c r="I178" s="3">
        <v>126</v>
      </c>
      <c r="J178" s="3">
        <v>3</v>
      </c>
      <c r="K178" s="8">
        <v>29638</v>
      </c>
      <c r="L178" s="3">
        <v>13</v>
      </c>
      <c r="M178" s="19">
        <v>29663</v>
      </c>
      <c r="N178" s="9">
        <v>3</v>
      </c>
      <c r="O178" s="12" t="str">
        <f t="shared" ca="1" si="6"/>
        <v>Ve stavu</v>
      </c>
      <c r="P178" s="26">
        <f t="shared" si="7"/>
        <v>38656</v>
      </c>
      <c r="Q178" s="12" t="str">
        <f t="shared" ca="1" si="8"/>
        <v>N</v>
      </c>
    </row>
    <row r="179" spans="1:17" x14ac:dyDescent="0.25">
      <c r="A179" s="3">
        <v>3434</v>
      </c>
      <c r="B179" s="4" t="s">
        <v>126</v>
      </c>
      <c r="C179" s="4" t="s">
        <v>127</v>
      </c>
      <c r="D179" s="3" t="s">
        <v>16</v>
      </c>
      <c r="E179" s="5" t="s">
        <v>21</v>
      </c>
      <c r="F179" s="6">
        <v>38552</v>
      </c>
      <c r="G179" s="7">
        <v>43204</v>
      </c>
      <c r="H179" s="3" t="s">
        <v>76</v>
      </c>
      <c r="I179" s="3">
        <v>126</v>
      </c>
      <c r="J179" s="3">
        <v>3</v>
      </c>
      <c r="K179" s="8">
        <v>29638</v>
      </c>
      <c r="L179" s="3">
        <v>13</v>
      </c>
      <c r="M179" s="19">
        <v>29663</v>
      </c>
      <c r="N179" s="9">
        <v>3</v>
      </c>
      <c r="O179" s="12" t="str">
        <f t="shared" ca="1" si="6"/>
        <v>Ve stavu</v>
      </c>
      <c r="P179" s="26">
        <f t="shared" si="7"/>
        <v>38656</v>
      </c>
      <c r="Q179" s="12" t="str">
        <f t="shared" ca="1" si="8"/>
        <v>N</v>
      </c>
    </row>
    <row r="180" spans="1:17" x14ac:dyDescent="0.25">
      <c r="A180" s="3">
        <v>3483</v>
      </c>
      <c r="B180" s="4" t="s">
        <v>193</v>
      </c>
      <c r="C180" s="4" t="s">
        <v>194</v>
      </c>
      <c r="D180" s="3" t="s">
        <v>16</v>
      </c>
      <c r="E180" s="5" t="s">
        <v>25</v>
      </c>
      <c r="F180" s="6">
        <v>38552</v>
      </c>
      <c r="G180" s="7">
        <v>43382</v>
      </c>
      <c r="H180" s="3" t="s">
        <v>45</v>
      </c>
      <c r="I180" s="3">
        <v>158</v>
      </c>
      <c r="J180" s="3">
        <v>5</v>
      </c>
      <c r="K180" s="8">
        <v>23982</v>
      </c>
      <c r="L180" s="3">
        <v>14</v>
      </c>
      <c r="M180" s="19">
        <v>40560</v>
      </c>
      <c r="N180" s="9">
        <v>3</v>
      </c>
      <c r="O180" s="12" t="str">
        <f t="shared" ca="1" si="6"/>
        <v>Ve stavu</v>
      </c>
      <c r="P180" s="26">
        <f t="shared" si="7"/>
        <v>38656</v>
      </c>
      <c r="Q180" s="12" t="str">
        <f t="shared" ca="1" si="8"/>
        <v>N</v>
      </c>
    </row>
    <row r="181" spans="1:17" x14ac:dyDescent="0.25">
      <c r="A181" s="3">
        <v>3508</v>
      </c>
      <c r="B181" s="4" t="s">
        <v>187</v>
      </c>
      <c r="C181" s="4" t="s">
        <v>188</v>
      </c>
      <c r="D181" s="3" t="s">
        <v>16</v>
      </c>
      <c r="E181" s="5" t="s">
        <v>17</v>
      </c>
      <c r="F181" s="6">
        <v>38552</v>
      </c>
      <c r="G181" s="7">
        <v>42415</v>
      </c>
      <c r="H181" s="3" t="s">
        <v>28</v>
      </c>
      <c r="I181" s="3">
        <v>156</v>
      </c>
      <c r="J181" s="3">
        <v>4</v>
      </c>
      <c r="K181" s="8">
        <v>27370</v>
      </c>
      <c r="L181" s="3">
        <v>12</v>
      </c>
      <c r="M181" s="19">
        <v>23552</v>
      </c>
      <c r="N181" s="9">
        <v>3</v>
      </c>
      <c r="O181" s="12" t="str">
        <f t="shared" ca="1" si="6"/>
        <v/>
      </c>
      <c r="P181" s="26">
        <f t="shared" si="7"/>
        <v>38656</v>
      </c>
      <c r="Q181" s="12" t="str">
        <f t="shared" ca="1" si="8"/>
        <v/>
      </c>
    </row>
    <row r="182" spans="1:17" x14ac:dyDescent="0.25">
      <c r="A182" s="3">
        <v>3692</v>
      </c>
      <c r="B182" s="4" t="s">
        <v>213</v>
      </c>
      <c r="C182" s="4" t="s">
        <v>214</v>
      </c>
      <c r="D182" s="3" t="s">
        <v>16</v>
      </c>
      <c r="E182" s="5" t="s">
        <v>17</v>
      </c>
      <c r="F182" s="6">
        <v>38552</v>
      </c>
      <c r="G182" s="7">
        <v>43319</v>
      </c>
      <c r="H182" s="3" t="s">
        <v>76</v>
      </c>
      <c r="I182" s="3">
        <v>145</v>
      </c>
      <c r="J182" s="3">
        <v>3</v>
      </c>
      <c r="K182" s="8">
        <v>17377</v>
      </c>
      <c r="L182" s="3">
        <v>14</v>
      </c>
      <c r="M182" s="19">
        <v>41803</v>
      </c>
      <c r="N182" s="9">
        <v>12</v>
      </c>
      <c r="O182" s="12" t="str">
        <f t="shared" ca="1" si="6"/>
        <v>Ve stavu</v>
      </c>
      <c r="P182" s="26">
        <f t="shared" si="7"/>
        <v>38929</v>
      </c>
      <c r="Q182" s="12" t="str">
        <f t="shared" ca="1" si="8"/>
        <v>N</v>
      </c>
    </row>
    <row r="183" spans="1:17" x14ac:dyDescent="0.25">
      <c r="A183" s="3">
        <v>3841</v>
      </c>
      <c r="B183" s="4" t="s">
        <v>193</v>
      </c>
      <c r="C183" s="4" t="s">
        <v>194</v>
      </c>
      <c r="D183" s="3" t="s">
        <v>16</v>
      </c>
      <c r="E183" s="5" t="s">
        <v>25</v>
      </c>
      <c r="F183" s="6">
        <v>38552</v>
      </c>
      <c r="G183" s="7">
        <v>42948</v>
      </c>
      <c r="H183" s="3" t="s">
        <v>45</v>
      </c>
      <c r="I183" s="3">
        <v>151</v>
      </c>
      <c r="J183" s="3">
        <v>0</v>
      </c>
      <c r="K183" s="8">
        <v>17817</v>
      </c>
      <c r="L183" s="3">
        <v>15</v>
      </c>
      <c r="M183" s="19">
        <v>53674</v>
      </c>
      <c r="N183" s="9">
        <v>12</v>
      </c>
      <c r="O183" s="12" t="str">
        <f t="shared" ca="1" si="6"/>
        <v/>
      </c>
      <c r="P183" s="26">
        <f t="shared" si="7"/>
        <v>38929</v>
      </c>
      <c r="Q183" s="12" t="str">
        <f t="shared" ca="1" si="8"/>
        <v/>
      </c>
    </row>
    <row r="184" spans="1:17" x14ac:dyDescent="0.25">
      <c r="A184" s="3">
        <v>3888</v>
      </c>
      <c r="B184" s="4" t="s">
        <v>39</v>
      </c>
      <c r="C184" s="4" t="s">
        <v>215</v>
      </c>
      <c r="D184" s="3" t="s">
        <v>16</v>
      </c>
      <c r="E184" s="5" t="s">
        <v>17</v>
      </c>
      <c r="F184" s="6">
        <v>38552</v>
      </c>
      <c r="G184" s="7">
        <v>43221</v>
      </c>
      <c r="H184" s="3" t="s">
        <v>28</v>
      </c>
      <c r="I184" s="3">
        <v>118</v>
      </c>
      <c r="J184" s="3">
        <v>4</v>
      </c>
      <c r="K184" s="8">
        <v>19995</v>
      </c>
      <c r="L184" s="3">
        <v>14</v>
      </c>
      <c r="M184" s="19">
        <v>40094</v>
      </c>
      <c r="N184" s="9">
        <v>1</v>
      </c>
      <c r="O184" s="12" t="str">
        <f t="shared" ca="1" si="6"/>
        <v>Ve stavu</v>
      </c>
      <c r="P184" s="26">
        <f t="shared" si="7"/>
        <v>38595</v>
      </c>
      <c r="Q184" s="12" t="str">
        <f t="shared" ca="1" si="8"/>
        <v>N</v>
      </c>
    </row>
    <row r="185" spans="1:17" x14ac:dyDescent="0.25">
      <c r="A185" s="3">
        <v>4411</v>
      </c>
      <c r="B185" s="4" t="s">
        <v>177</v>
      </c>
      <c r="C185" s="4" t="s">
        <v>178</v>
      </c>
      <c r="D185" s="3" t="s">
        <v>31</v>
      </c>
      <c r="E185" s="5" t="s">
        <v>17</v>
      </c>
      <c r="F185" s="6">
        <v>38552</v>
      </c>
      <c r="G185" s="7">
        <v>54789</v>
      </c>
      <c r="H185" s="3" t="s">
        <v>76</v>
      </c>
      <c r="I185" s="3">
        <v>128</v>
      </c>
      <c r="J185" s="3">
        <v>1</v>
      </c>
      <c r="K185" s="8">
        <v>31119</v>
      </c>
      <c r="L185" s="3">
        <v>13</v>
      </c>
      <c r="M185" s="19">
        <v>27370</v>
      </c>
      <c r="N185" s="9">
        <v>24</v>
      </c>
      <c r="O185" s="12" t="str">
        <f t="shared" ca="1" si="6"/>
        <v>Ve stavu</v>
      </c>
      <c r="P185" s="26">
        <f t="shared" si="7"/>
        <v>39294</v>
      </c>
      <c r="Q185" s="12" t="str">
        <f t="shared" ca="1" si="8"/>
        <v>N</v>
      </c>
    </row>
    <row r="186" spans="1:17" x14ac:dyDescent="0.25">
      <c r="A186" s="3">
        <v>4586</v>
      </c>
      <c r="B186" s="4" t="s">
        <v>216</v>
      </c>
      <c r="C186" s="4" t="s">
        <v>217</v>
      </c>
      <c r="D186" s="3" t="s">
        <v>16</v>
      </c>
      <c r="E186" s="5" t="s">
        <v>21</v>
      </c>
      <c r="F186" s="6">
        <v>38552</v>
      </c>
      <c r="G186" s="7">
        <v>54789</v>
      </c>
      <c r="H186" s="3" t="s">
        <v>18</v>
      </c>
      <c r="I186" s="3">
        <v>111</v>
      </c>
      <c r="J186" s="3">
        <v>5</v>
      </c>
      <c r="K186" s="8">
        <v>32775</v>
      </c>
      <c r="L186" s="3">
        <v>12</v>
      </c>
      <c r="M186" s="19">
        <v>24992</v>
      </c>
      <c r="N186" s="9">
        <v>3</v>
      </c>
      <c r="O186" s="12" t="str">
        <f t="shared" ca="1" si="6"/>
        <v>Ve stavu</v>
      </c>
      <c r="P186" s="26">
        <f t="shared" si="7"/>
        <v>38656</v>
      </c>
      <c r="Q186" s="12" t="str">
        <f t="shared" ca="1" si="8"/>
        <v>N</v>
      </c>
    </row>
    <row r="187" spans="1:17" x14ac:dyDescent="0.25">
      <c r="A187" s="3">
        <v>4720</v>
      </c>
      <c r="B187" s="4" t="s">
        <v>163</v>
      </c>
      <c r="C187" s="4" t="s">
        <v>164</v>
      </c>
      <c r="D187" s="3" t="s">
        <v>31</v>
      </c>
      <c r="E187" s="5" t="s">
        <v>21</v>
      </c>
      <c r="F187" s="6">
        <v>38552</v>
      </c>
      <c r="G187" s="7">
        <v>54789</v>
      </c>
      <c r="H187" s="3" t="s">
        <v>45</v>
      </c>
      <c r="I187" s="3">
        <v>123</v>
      </c>
      <c r="J187" s="3">
        <v>0</v>
      </c>
      <c r="K187" s="8">
        <v>22365</v>
      </c>
      <c r="L187" s="3">
        <v>12</v>
      </c>
      <c r="M187" s="19">
        <v>22512</v>
      </c>
      <c r="N187" s="9">
        <v>3</v>
      </c>
      <c r="O187" s="12" t="str">
        <f t="shared" ca="1" si="6"/>
        <v>Ve stavu</v>
      </c>
      <c r="P187" s="26">
        <f t="shared" si="7"/>
        <v>38656</v>
      </c>
      <c r="Q187" s="12" t="str">
        <f t="shared" ca="1" si="8"/>
        <v>N</v>
      </c>
    </row>
    <row r="188" spans="1:17" x14ac:dyDescent="0.25">
      <c r="A188" s="3">
        <v>4747</v>
      </c>
      <c r="B188" s="4" t="s">
        <v>39</v>
      </c>
      <c r="C188" s="4" t="s">
        <v>215</v>
      </c>
      <c r="D188" s="3" t="s">
        <v>16</v>
      </c>
      <c r="E188" s="5" t="s">
        <v>25</v>
      </c>
      <c r="F188" s="6">
        <v>38552</v>
      </c>
      <c r="G188" s="7">
        <v>54789</v>
      </c>
      <c r="H188" s="3" t="s">
        <v>18</v>
      </c>
      <c r="I188" s="3">
        <v>120</v>
      </c>
      <c r="J188" s="3">
        <v>2</v>
      </c>
      <c r="K188" s="8">
        <v>36173</v>
      </c>
      <c r="L188" s="3">
        <v>12</v>
      </c>
      <c r="M188" s="19">
        <v>19219</v>
      </c>
      <c r="N188" s="9">
        <v>0</v>
      </c>
      <c r="O188" s="12" t="str">
        <f t="shared" ca="1" si="6"/>
        <v>Ve stavu</v>
      </c>
      <c r="P188" s="26">
        <f t="shared" si="7"/>
        <v>38564</v>
      </c>
      <c r="Q188" s="12" t="str">
        <f t="shared" ca="1" si="8"/>
        <v>N</v>
      </c>
    </row>
    <row r="189" spans="1:17" x14ac:dyDescent="0.25">
      <c r="A189" s="3">
        <v>4900</v>
      </c>
      <c r="B189" s="4" t="s">
        <v>126</v>
      </c>
      <c r="C189" s="4" t="s">
        <v>127</v>
      </c>
      <c r="D189" s="3" t="s">
        <v>31</v>
      </c>
      <c r="E189" s="5" t="s">
        <v>17</v>
      </c>
      <c r="F189" s="6">
        <v>38552</v>
      </c>
      <c r="G189" s="7">
        <v>54789</v>
      </c>
      <c r="H189" s="3" t="s">
        <v>38</v>
      </c>
      <c r="I189" s="3">
        <v>126</v>
      </c>
      <c r="J189" s="3">
        <v>4</v>
      </c>
      <c r="K189" s="8">
        <v>25308</v>
      </c>
      <c r="L189" s="3">
        <v>13</v>
      </c>
      <c r="M189" s="19">
        <v>30241</v>
      </c>
      <c r="N189" s="9">
        <v>6</v>
      </c>
      <c r="O189" s="12" t="str">
        <f t="shared" ca="1" si="6"/>
        <v>Ve stavu</v>
      </c>
      <c r="P189" s="26">
        <f t="shared" si="7"/>
        <v>38748</v>
      </c>
      <c r="Q189" s="12" t="str">
        <f t="shared" ca="1" si="8"/>
        <v>N</v>
      </c>
    </row>
    <row r="190" spans="1:17" x14ac:dyDescent="0.25">
      <c r="A190" s="3">
        <v>4914</v>
      </c>
      <c r="B190" s="4" t="s">
        <v>91</v>
      </c>
      <c r="C190" s="4" t="s">
        <v>92</v>
      </c>
      <c r="D190" s="3" t="s">
        <v>31</v>
      </c>
      <c r="E190" s="5" t="s">
        <v>25</v>
      </c>
      <c r="F190" s="6">
        <v>38552</v>
      </c>
      <c r="G190" s="7">
        <v>54789</v>
      </c>
      <c r="H190" s="3" t="s">
        <v>22</v>
      </c>
      <c r="I190" s="3">
        <v>114</v>
      </c>
      <c r="J190" s="3">
        <v>1</v>
      </c>
      <c r="K190" s="8">
        <v>24445</v>
      </c>
      <c r="L190" s="3">
        <v>12</v>
      </c>
      <c r="M190" s="19">
        <v>26315</v>
      </c>
      <c r="N190" s="9">
        <v>24</v>
      </c>
      <c r="O190" s="12" t="str">
        <f t="shared" ca="1" si="6"/>
        <v>Ve stavu</v>
      </c>
      <c r="P190" s="26">
        <f t="shared" si="7"/>
        <v>39294</v>
      </c>
      <c r="Q190" s="12" t="str">
        <f t="shared" ca="1" si="8"/>
        <v>N</v>
      </c>
    </row>
    <row r="191" spans="1:17" x14ac:dyDescent="0.25">
      <c r="A191" s="3">
        <v>5992</v>
      </c>
      <c r="B191" s="4" t="s">
        <v>34</v>
      </c>
      <c r="C191" s="4" t="s">
        <v>35</v>
      </c>
      <c r="D191" s="3" t="s">
        <v>16</v>
      </c>
      <c r="E191" s="5" t="s">
        <v>17</v>
      </c>
      <c r="F191" s="6">
        <v>38552</v>
      </c>
      <c r="G191" s="7">
        <v>54789</v>
      </c>
      <c r="H191" s="3" t="s">
        <v>18</v>
      </c>
      <c r="I191" s="3">
        <v>100</v>
      </c>
      <c r="J191" s="3">
        <v>1</v>
      </c>
      <c r="K191" s="8">
        <v>21745</v>
      </c>
      <c r="L191" s="3">
        <v>15</v>
      </c>
      <c r="M191" s="19">
        <v>77078</v>
      </c>
      <c r="N191" s="9">
        <v>3</v>
      </c>
      <c r="O191" s="12" t="str">
        <f t="shared" ca="1" si="6"/>
        <v>Ve stavu</v>
      </c>
      <c r="P191" s="26">
        <f t="shared" si="7"/>
        <v>38656</v>
      </c>
      <c r="Q191" s="12" t="str">
        <f t="shared" ca="1" si="8"/>
        <v>N</v>
      </c>
    </row>
    <row r="192" spans="1:17" x14ac:dyDescent="0.25">
      <c r="A192" s="3">
        <v>8326</v>
      </c>
      <c r="B192" s="4" t="s">
        <v>109</v>
      </c>
      <c r="C192" s="4" t="s">
        <v>110</v>
      </c>
      <c r="D192" s="3" t="s">
        <v>31</v>
      </c>
      <c r="E192" s="5" t="s">
        <v>17</v>
      </c>
      <c r="F192" s="6">
        <v>38552</v>
      </c>
      <c r="G192" s="7">
        <v>54789</v>
      </c>
      <c r="H192" s="3" t="s">
        <v>28</v>
      </c>
      <c r="I192" s="3">
        <v>108</v>
      </c>
      <c r="J192" s="3">
        <v>2</v>
      </c>
      <c r="K192" s="8">
        <v>17084</v>
      </c>
      <c r="L192" s="3">
        <v>13</v>
      </c>
      <c r="M192" s="19">
        <v>22268</v>
      </c>
      <c r="N192" s="9">
        <v>1</v>
      </c>
      <c r="O192" s="12" t="str">
        <f t="shared" ca="1" si="6"/>
        <v>Ve stavu</v>
      </c>
      <c r="P192" s="26">
        <f t="shared" si="7"/>
        <v>38595</v>
      </c>
      <c r="Q192" s="12" t="str">
        <f t="shared" ca="1" si="8"/>
        <v>N</v>
      </c>
    </row>
    <row r="193" spans="1:17" x14ac:dyDescent="0.25">
      <c r="A193" s="3">
        <v>3390</v>
      </c>
      <c r="B193" s="4" t="s">
        <v>128</v>
      </c>
      <c r="C193" s="4" t="s">
        <v>129</v>
      </c>
      <c r="D193" s="3" t="s">
        <v>16</v>
      </c>
      <c r="E193" s="5" t="s">
        <v>21</v>
      </c>
      <c r="F193" s="6">
        <v>38565</v>
      </c>
      <c r="G193" s="7">
        <v>43101</v>
      </c>
      <c r="H193" s="3" t="s">
        <v>73</v>
      </c>
      <c r="I193" s="3">
        <v>120</v>
      </c>
      <c r="J193" s="3">
        <v>5</v>
      </c>
      <c r="K193" s="8">
        <v>17345</v>
      </c>
      <c r="L193" s="3">
        <v>10</v>
      </c>
      <c r="M193" s="19">
        <v>15050</v>
      </c>
      <c r="N193" s="9">
        <v>0</v>
      </c>
      <c r="O193" s="12" t="str">
        <f t="shared" ca="1" si="6"/>
        <v>Ve stavu</v>
      </c>
      <c r="P193" s="26">
        <f t="shared" si="7"/>
        <v>38595</v>
      </c>
      <c r="Q193" s="12" t="str">
        <f t="shared" ca="1" si="8"/>
        <v>N</v>
      </c>
    </row>
    <row r="194" spans="1:17" x14ac:dyDescent="0.25">
      <c r="A194" s="3">
        <v>3443</v>
      </c>
      <c r="B194" s="4" t="s">
        <v>169</v>
      </c>
      <c r="C194" s="4" t="s">
        <v>170</v>
      </c>
      <c r="D194" s="3" t="s">
        <v>16</v>
      </c>
      <c r="E194" s="5" t="s">
        <v>17</v>
      </c>
      <c r="F194" s="6">
        <v>38565</v>
      </c>
      <c r="G194" s="7">
        <v>43288</v>
      </c>
      <c r="H194" s="3" t="s">
        <v>18</v>
      </c>
      <c r="I194" s="3">
        <v>124</v>
      </c>
      <c r="J194" s="3">
        <v>1</v>
      </c>
      <c r="K194" s="8">
        <v>26470</v>
      </c>
      <c r="L194" s="3">
        <v>15</v>
      </c>
      <c r="M194" s="19">
        <v>47344</v>
      </c>
      <c r="N194" s="9">
        <v>3</v>
      </c>
      <c r="O194" s="12" t="str">
        <f t="shared" ca="1" si="6"/>
        <v>Ve stavu</v>
      </c>
      <c r="P194" s="26">
        <f t="shared" si="7"/>
        <v>38686</v>
      </c>
      <c r="Q194" s="12" t="str">
        <f t="shared" ca="1" si="8"/>
        <v>N</v>
      </c>
    </row>
    <row r="195" spans="1:17" x14ac:dyDescent="0.25">
      <c r="A195" s="3">
        <v>3664</v>
      </c>
      <c r="B195" s="4" t="s">
        <v>158</v>
      </c>
      <c r="C195" s="4" t="s">
        <v>208</v>
      </c>
      <c r="D195" s="3" t="s">
        <v>16</v>
      </c>
      <c r="E195" s="5" t="s">
        <v>25</v>
      </c>
      <c r="F195" s="6">
        <v>38565</v>
      </c>
      <c r="G195" s="7">
        <v>43288</v>
      </c>
      <c r="H195" s="3" t="s">
        <v>45</v>
      </c>
      <c r="I195" s="3">
        <v>106</v>
      </c>
      <c r="J195" s="3">
        <v>4</v>
      </c>
      <c r="K195" s="8">
        <v>31631</v>
      </c>
      <c r="L195" s="3">
        <v>13</v>
      </c>
      <c r="M195" s="19">
        <v>35762</v>
      </c>
      <c r="N195" s="9">
        <v>6</v>
      </c>
      <c r="O195" s="12" t="str">
        <f t="shared" ref="O195:O257" ca="1" si="9">IF(G:G&gt;TODAY(),"Ve stavu","")</f>
        <v>Ve stavu</v>
      </c>
      <c r="P195" s="26">
        <f t="shared" ref="P195:P257" si="10">EOMONTH(F195,N195)</f>
        <v>38776</v>
      </c>
      <c r="Q195" s="12" t="str">
        <f t="shared" ref="Q195:Q257" ca="1" si="11">IF(O:O="","",IF(P:P&gt;TODAY(),"A","N"))</f>
        <v>N</v>
      </c>
    </row>
    <row r="196" spans="1:17" x14ac:dyDescent="0.25">
      <c r="A196" s="3">
        <v>3983</v>
      </c>
      <c r="B196" s="4" t="s">
        <v>206</v>
      </c>
      <c r="C196" s="4" t="s">
        <v>207</v>
      </c>
      <c r="D196" s="3" t="s">
        <v>16</v>
      </c>
      <c r="E196" s="5" t="s">
        <v>17</v>
      </c>
      <c r="F196" s="6">
        <v>38565</v>
      </c>
      <c r="G196" s="7">
        <v>54789</v>
      </c>
      <c r="H196" s="3" t="s">
        <v>38</v>
      </c>
      <c r="I196" s="3">
        <v>158</v>
      </c>
      <c r="J196" s="3">
        <v>0</v>
      </c>
      <c r="K196" s="8">
        <v>31750</v>
      </c>
      <c r="L196" s="3">
        <v>14</v>
      </c>
      <c r="M196" s="19">
        <v>39415</v>
      </c>
      <c r="N196" s="9">
        <v>6</v>
      </c>
      <c r="O196" s="12" t="str">
        <f t="shared" ca="1" si="9"/>
        <v>Ve stavu</v>
      </c>
      <c r="P196" s="26">
        <f t="shared" si="10"/>
        <v>38776</v>
      </c>
      <c r="Q196" s="12" t="str">
        <f t="shared" ca="1" si="11"/>
        <v>N</v>
      </c>
    </row>
    <row r="197" spans="1:17" x14ac:dyDescent="0.25">
      <c r="A197" s="3">
        <v>4330</v>
      </c>
      <c r="B197" s="4" t="s">
        <v>101</v>
      </c>
      <c r="C197" s="4" t="s">
        <v>102</v>
      </c>
      <c r="D197" s="3" t="s">
        <v>31</v>
      </c>
      <c r="E197" s="5" t="s">
        <v>25</v>
      </c>
      <c r="F197" s="6">
        <v>38565</v>
      </c>
      <c r="G197" s="7">
        <v>54789</v>
      </c>
      <c r="H197" s="3" t="s">
        <v>22</v>
      </c>
      <c r="I197" s="3">
        <v>108</v>
      </c>
      <c r="J197" s="3">
        <v>1</v>
      </c>
      <c r="K197" s="8">
        <v>36299</v>
      </c>
      <c r="L197" s="3">
        <v>12</v>
      </c>
      <c r="M197" s="19">
        <v>24793</v>
      </c>
      <c r="N197" s="9">
        <v>3</v>
      </c>
      <c r="O197" s="12" t="str">
        <f t="shared" ca="1" si="9"/>
        <v>Ve stavu</v>
      </c>
      <c r="P197" s="26">
        <f t="shared" si="10"/>
        <v>38686</v>
      </c>
      <c r="Q197" s="12" t="str">
        <f t="shared" ca="1" si="11"/>
        <v>N</v>
      </c>
    </row>
    <row r="198" spans="1:17" x14ac:dyDescent="0.25">
      <c r="A198" s="3">
        <v>4785</v>
      </c>
      <c r="B198" s="4" t="s">
        <v>93</v>
      </c>
      <c r="C198" s="4" t="s">
        <v>94</v>
      </c>
      <c r="D198" s="3" t="s">
        <v>16</v>
      </c>
      <c r="E198" s="5" t="s">
        <v>21</v>
      </c>
      <c r="F198" s="6">
        <v>38565</v>
      </c>
      <c r="G198" s="7">
        <v>54789</v>
      </c>
      <c r="H198" s="3" t="s">
        <v>28</v>
      </c>
      <c r="I198" s="3">
        <v>152</v>
      </c>
      <c r="J198" s="3">
        <v>1</v>
      </c>
      <c r="K198" s="8">
        <v>18161</v>
      </c>
      <c r="L198" s="3">
        <v>12</v>
      </c>
      <c r="M198" s="19">
        <v>24967</v>
      </c>
      <c r="N198" s="9">
        <v>6</v>
      </c>
      <c r="O198" s="12" t="str">
        <f t="shared" ca="1" si="9"/>
        <v>Ve stavu</v>
      </c>
      <c r="P198" s="26">
        <f t="shared" si="10"/>
        <v>38776</v>
      </c>
      <c r="Q198" s="12" t="str">
        <f t="shared" ca="1" si="11"/>
        <v>N</v>
      </c>
    </row>
    <row r="199" spans="1:17" x14ac:dyDescent="0.25">
      <c r="A199" s="3">
        <v>4790</v>
      </c>
      <c r="B199" s="4" t="s">
        <v>132</v>
      </c>
      <c r="C199" s="4" t="s">
        <v>133</v>
      </c>
      <c r="D199" s="3" t="s">
        <v>16</v>
      </c>
      <c r="E199" s="5" t="s">
        <v>21</v>
      </c>
      <c r="F199" s="6">
        <v>38565</v>
      </c>
      <c r="G199" s="7">
        <v>54789</v>
      </c>
      <c r="H199" s="3" t="s">
        <v>22</v>
      </c>
      <c r="I199" s="3">
        <v>112</v>
      </c>
      <c r="J199" s="3">
        <v>3</v>
      </c>
      <c r="K199" s="8">
        <v>21362</v>
      </c>
      <c r="L199" s="3">
        <v>14</v>
      </c>
      <c r="M199" s="19">
        <v>40059</v>
      </c>
      <c r="N199" s="9">
        <v>3</v>
      </c>
      <c r="O199" s="12" t="str">
        <f t="shared" ca="1" si="9"/>
        <v>Ve stavu</v>
      </c>
      <c r="P199" s="26">
        <f t="shared" si="10"/>
        <v>38686</v>
      </c>
      <c r="Q199" s="12" t="str">
        <f t="shared" ca="1" si="11"/>
        <v>N</v>
      </c>
    </row>
    <row r="200" spans="1:17" x14ac:dyDescent="0.25">
      <c r="A200" s="3">
        <v>4807</v>
      </c>
      <c r="B200" s="4" t="s">
        <v>140</v>
      </c>
      <c r="C200" s="4" t="s">
        <v>68</v>
      </c>
      <c r="D200" s="3" t="s">
        <v>16</v>
      </c>
      <c r="E200" s="5" t="s">
        <v>25</v>
      </c>
      <c r="F200" s="6">
        <v>38565</v>
      </c>
      <c r="G200" s="7">
        <v>54789</v>
      </c>
      <c r="H200" s="3" t="s">
        <v>54</v>
      </c>
      <c r="I200" s="3">
        <v>117</v>
      </c>
      <c r="J200" s="3">
        <v>4</v>
      </c>
      <c r="K200" s="8">
        <v>27671</v>
      </c>
      <c r="L200" s="3">
        <v>14</v>
      </c>
      <c r="M200" s="19">
        <v>34340</v>
      </c>
      <c r="N200" s="9">
        <v>24</v>
      </c>
      <c r="O200" s="12" t="str">
        <f t="shared" ca="1" si="9"/>
        <v>Ve stavu</v>
      </c>
      <c r="P200" s="26">
        <f t="shared" si="10"/>
        <v>39325</v>
      </c>
      <c r="Q200" s="12" t="str">
        <f t="shared" ca="1" si="11"/>
        <v>N</v>
      </c>
    </row>
    <row r="201" spans="1:17" x14ac:dyDescent="0.25">
      <c r="A201" s="3">
        <v>4828</v>
      </c>
      <c r="B201" s="4" t="s">
        <v>218</v>
      </c>
      <c r="C201" s="4" t="s">
        <v>219</v>
      </c>
      <c r="D201" s="3" t="s">
        <v>16</v>
      </c>
      <c r="E201" s="5" t="s">
        <v>21</v>
      </c>
      <c r="F201" s="6">
        <v>38565</v>
      </c>
      <c r="G201" s="7">
        <v>54789</v>
      </c>
      <c r="H201" s="3" t="s">
        <v>38</v>
      </c>
      <c r="I201" s="3">
        <v>133</v>
      </c>
      <c r="J201" s="3">
        <v>2</v>
      </c>
      <c r="K201" s="8">
        <v>24866</v>
      </c>
      <c r="L201" s="3">
        <v>13</v>
      </c>
      <c r="M201" s="19">
        <v>31254</v>
      </c>
      <c r="N201" s="9">
        <v>3</v>
      </c>
      <c r="O201" s="12" t="str">
        <f t="shared" ca="1" si="9"/>
        <v>Ve stavu</v>
      </c>
      <c r="P201" s="26">
        <f t="shared" si="10"/>
        <v>38686</v>
      </c>
      <c r="Q201" s="12" t="str">
        <f t="shared" ca="1" si="11"/>
        <v>N</v>
      </c>
    </row>
    <row r="202" spans="1:17" x14ac:dyDescent="0.25">
      <c r="A202" s="3">
        <v>4906</v>
      </c>
      <c r="B202" s="4" t="s">
        <v>81</v>
      </c>
      <c r="C202" s="4" t="s">
        <v>82</v>
      </c>
      <c r="D202" s="3" t="s">
        <v>16</v>
      </c>
      <c r="E202" s="5" t="s">
        <v>25</v>
      </c>
      <c r="F202" s="6">
        <v>38565</v>
      </c>
      <c r="G202" s="7">
        <v>54789</v>
      </c>
      <c r="H202" s="3" t="s">
        <v>54</v>
      </c>
      <c r="I202" s="3">
        <v>115</v>
      </c>
      <c r="J202" s="3">
        <v>4</v>
      </c>
      <c r="K202" s="8">
        <v>29255</v>
      </c>
      <c r="L202" s="3">
        <v>12</v>
      </c>
      <c r="M202" s="19">
        <v>24493</v>
      </c>
      <c r="N202" s="9">
        <v>24</v>
      </c>
      <c r="O202" s="12" t="str">
        <f t="shared" ca="1" si="9"/>
        <v>Ve stavu</v>
      </c>
      <c r="P202" s="26">
        <f t="shared" si="10"/>
        <v>39325</v>
      </c>
      <c r="Q202" s="12" t="str">
        <f t="shared" ca="1" si="11"/>
        <v>N</v>
      </c>
    </row>
    <row r="203" spans="1:17" x14ac:dyDescent="0.25">
      <c r="A203" s="3">
        <v>4913</v>
      </c>
      <c r="B203" s="4" t="s">
        <v>138</v>
      </c>
      <c r="C203" s="4" t="s">
        <v>139</v>
      </c>
      <c r="D203" s="3" t="s">
        <v>16</v>
      </c>
      <c r="E203" s="5" t="s">
        <v>17</v>
      </c>
      <c r="F203" s="6">
        <v>38565</v>
      </c>
      <c r="G203" s="7">
        <v>54789</v>
      </c>
      <c r="H203" s="3" t="s">
        <v>41</v>
      </c>
      <c r="I203" s="3">
        <v>136</v>
      </c>
      <c r="J203" s="3">
        <v>4</v>
      </c>
      <c r="K203" s="8">
        <v>33088</v>
      </c>
      <c r="L203" s="3">
        <v>14</v>
      </c>
      <c r="M203" s="19">
        <v>29178</v>
      </c>
      <c r="N203" s="9">
        <v>12</v>
      </c>
      <c r="O203" s="12" t="str">
        <f t="shared" ca="1" si="9"/>
        <v>Ve stavu</v>
      </c>
      <c r="P203" s="26">
        <f t="shared" si="10"/>
        <v>38960</v>
      </c>
      <c r="Q203" s="12" t="str">
        <f t="shared" ca="1" si="11"/>
        <v>N</v>
      </c>
    </row>
    <row r="204" spans="1:17" x14ac:dyDescent="0.25">
      <c r="A204" s="3">
        <v>12917</v>
      </c>
      <c r="B204" s="4" t="s">
        <v>199</v>
      </c>
      <c r="C204" s="4" t="s">
        <v>200</v>
      </c>
      <c r="D204" s="3" t="s">
        <v>16</v>
      </c>
      <c r="E204" s="5" t="s">
        <v>21</v>
      </c>
      <c r="F204" s="6">
        <v>38565</v>
      </c>
      <c r="G204" s="7">
        <v>54789</v>
      </c>
      <c r="H204" s="3" t="s">
        <v>18</v>
      </c>
      <c r="I204" s="3">
        <v>153</v>
      </c>
      <c r="J204" s="3">
        <v>0</v>
      </c>
      <c r="K204" s="8">
        <v>29141</v>
      </c>
      <c r="L204" s="3">
        <v>11</v>
      </c>
      <c r="M204" s="19">
        <v>14128</v>
      </c>
      <c r="N204" s="9">
        <v>3</v>
      </c>
      <c r="O204" s="12" t="str">
        <f t="shared" ca="1" si="9"/>
        <v>Ve stavu</v>
      </c>
      <c r="P204" s="26">
        <f t="shared" si="10"/>
        <v>38686</v>
      </c>
      <c r="Q204" s="12" t="str">
        <f t="shared" ca="1" si="11"/>
        <v>N</v>
      </c>
    </row>
    <row r="205" spans="1:17" x14ac:dyDescent="0.25">
      <c r="A205" s="3">
        <v>5390</v>
      </c>
      <c r="B205" s="4" t="s">
        <v>220</v>
      </c>
      <c r="C205" s="4" t="s">
        <v>221</v>
      </c>
      <c r="D205" s="3" t="s">
        <v>16</v>
      </c>
      <c r="E205" s="5" t="s">
        <v>25</v>
      </c>
      <c r="F205" s="6">
        <v>38580</v>
      </c>
      <c r="G205" s="7">
        <v>42308</v>
      </c>
      <c r="H205" s="3" t="s">
        <v>28</v>
      </c>
      <c r="I205" s="3">
        <v>116</v>
      </c>
      <c r="J205" s="3">
        <v>4</v>
      </c>
      <c r="K205" s="8">
        <v>23840</v>
      </c>
      <c r="L205" s="3">
        <v>14</v>
      </c>
      <c r="M205" s="19">
        <v>28929</v>
      </c>
      <c r="N205" s="9">
        <v>6</v>
      </c>
      <c r="O205" s="12" t="str">
        <f t="shared" ca="1" si="9"/>
        <v/>
      </c>
      <c r="P205" s="26">
        <f t="shared" si="10"/>
        <v>38776</v>
      </c>
      <c r="Q205" s="12" t="str">
        <f t="shared" ca="1" si="11"/>
        <v/>
      </c>
    </row>
    <row r="206" spans="1:17" x14ac:dyDescent="0.25">
      <c r="A206" s="3">
        <v>4493</v>
      </c>
      <c r="B206" s="4" t="s">
        <v>157</v>
      </c>
      <c r="C206" s="4" t="s">
        <v>158</v>
      </c>
      <c r="D206" s="3" t="s">
        <v>31</v>
      </c>
      <c r="E206" s="5" t="s">
        <v>25</v>
      </c>
      <c r="F206" s="6">
        <v>38593</v>
      </c>
      <c r="G206" s="7">
        <v>54789</v>
      </c>
      <c r="H206" s="3" t="s">
        <v>38</v>
      </c>
      <c r="I206" s="3">
        <v>160</v>
      </c>
      <c r="J206" s="3">
        <v>2</v>
      </c>
      <c r="K206" s="8">
        <v>28557</v>
      </c>
      <c r="L206" s="3">
        <v>12</v>
      </c>
      <c r="M206" s="19">
        <v>26083</v>
      </c>
      <c r="N206" s="9">
        <v>3</v>
      </c>
      <c r="O206" s="12" t="str">
        <f t="shared" ca="1" si="9"/>
        <v>Ve stavu</v>
      </c>
      <c r="P206" s="26">
        <f t="shared" si="10"/>
        <v>38686</v>
      </c>
      <c r="Q206" s="12" t="str">
        <f t="shared" ca="1" si="11"/>
        <v>N</v>
      </c>
    </row>
    <row r="207" spans="1:17" x14ac:dyDescent="0.25">
      <c r="A207" s="3">
        <v>3659</v>
      </c>
      <c r="B207" s="4" t="s">
        <v>211</v>
      </c>
      <c r="C207" s="4" t="s">
        <v>212</v>
      </c>
      <c r="D207" s="3" t="s">
        <v>16</v>
      </c>
      <c r="E207" s="5" t="s">
        <v>21</v>
      </c>
      <c r="F207" s="6">
        <v>38600</v>
      </c>
      <c r="G207" s="7">
        <v>43204</v>
      </c>
      <c r="H207" s="3" t="s">
        <v>22</v>
      </c>
      <c r="I207" s="3">
        <v>123</v>
      </c>
      <c r="J207" s="3">
        <v>0</v>
      </c>
      <c r="K207" s="8">
        <v>23141</v>
      </c>
      <c r="L207" s="3">
        <v>14</v>
      </c>
      <c r="M207" s="19">
        <v>40349</v>
      </c>
      <c r="N207" s="9">
        <v>12</v>
      </c>
      <c r="O207" s="12" t="str">
        <f t="shared" ca="1" si="9"/>
        <v>Ve stavu</v>
      </c>
      <c r="P207" s="26">
        <f t="shared" si="10"/>
        <v>38990</v>
      </c>
      <c r="Q207" s="12" t="str">
        <f t="shared" ca="1" si="11"/>
        <v>N</v>
      </c>
    </row>
    <row r="208" spans="1:17" x14ac:dyDescent="0.25">
      <c r="A208" s="3">
        <v>4214</v>
      </c>
      <c r="B208" s="4" t="s">
        <v>179</v>
      </c>
      <c r="C208" s="4" t="s">
        <v>209</v>
      </c>
      <c r="D208" s="3" t="s">
        <v>16</v>
      </c>
      <c r="E208" s="5" t="s">
        <v>25</v>
      </c>
      <c r="F208" s="6">
        <v>38628</v>
      </c>
      <c r="G208" s="7">
        <v>54789</v>
      </c>
      <c r="H208" s="3" t="s">
        <v>38</v>
      </c>
      <c r="I208" s="3">
        <v>146</v>
      </c>
      <c r="J208" s="3">
        <v>3</v>
      </c>
      <c r="K208" s="8">
        <v>29624</v>
      </c>
      <c r="L208" s="3">
        <v>13</v>
      </c>
      <c r="M208" s="19">
        <v>30621</v>
      </c>
      <c r="N208" s="9">
        <v>3</v>
      </c>
      <c r="O208" s="12" t="str">
        <f t="shared" ca="1" si="9"/>
        <v>Ve stavu</v>
      </c>
      <c r="P208" s="26">
        <f t="shared" si="10"/>
        <v>38748</v>
      </c>
      <c r="Q208" s="12" t="str">
        <f t="shared" ca="1" si="11"/>
        <v>N</v>
      </c>
    </row>
    <row r="209" spans="1:17" x14ac:dyDescent="0.25">
      <c r="A209" s="3">
        <v>4247</v>
      </c>
      <c r="B209" s="4" t="s">
        <v>187</v>
      </c>
      <c r="C209" s="4" t="s">
        <v>188</v>
      </c>
      <c r="D209" s="3" t="s">
        <v>16</v>
      </c>
      <c r="E209" s="5" t="s">
        <v>17</v>
      </c>
      <c r="F209" s="6">
        <v>38657</v>
      </c>
      <c r="G209" s="7">
        <v>54789</v>
      </c>
      <c r="H209" s="3" t="s">
        <v>28</v>
      </c>
      <c r="I209" s="3">
        <v>135</v>
      </c>
      <c r="J209" s="3">
        <v>0</v>
      </c>
      <c r="K209" s="8">
        <v>35107</v>
      </c>
      <c r="L209" s="3">
        <v>12</v>
      </c>
      <c r="M209" s="19">
        <v>26689</v>
      </c>
      <c r="N209" s="9">
        <v>6</v>
      </c>
      <c r="O209" s="12" t="str">
        <f t="shared" ca="1" si="9"/>
        <v>Ve stavu</v>
      </c>
      <c r="P209" s="26">
        <f t="shared" si="10"/>
        <v>38868</v>
      </c>
      <c r="Q209" s="12" t="str">
        <f t="shared" ca="1" si="11"/>
        <v>N</v>
      </c>
    </row>
    <row r="210" spans="1:17" x14ac:dyDescent="0.25">
      <c r="A210" s="3">
        <v>4693</v>
      </c>
      <c r="B210" s="4" t="s">
        <v>107</v>
      </c>
      <c r="C210" s="4" t="s">
        <v>108</v>
      </c>
      <c r="D210" s="3" t="s">
        <v>16</v>
      </c>
      <c r="E210" s="5" t="s">
        <v>25</v>
      </c>
      <c r="F210" s="6">
        <v>38657</v>
      </c>
      <c r="G210" s="7">
        <v>54789</v>
      </c>
      <c r="H210" s="3" t="s">
        <v>18</v>
      </c>
      <c r="I210" s="3">
        <v>156</v>
      </c>
      <c r="J210" s="3">
        <v>2</v>
      </c>
      <c r="K210" s="8">
        <v>22767</v>
      </c>
      <c r="L210" s="3">
        <v>13</v>
      </c>
      <c r="M210" s="19">
        <v>27630</v>
      </c>
      <c r="N210" s="9">
        <v>12</v>
      </c>
      <c r="O210" s="12" t="str">
        <f t="shared" ca="1" si="9"/>
        <v>Ve stavu</v>
      </c>
      <c r="P210" s="26">
        <f t="shared" si="10"/>
        <v>39051</v>
      </c>
      <c r="Q210" s="12" t="str">
        <f t="shared" ca="1" si="11"/>
        <v>N</v>
      </c>
    </row>
    <row r="211" spans="1:17" x14ac:dyDescent="0.25">
      <c r="A211" s="3">
        <v>4064</v>
      </c>
      <c r="B211" s="4" t="s">
        <v>119</v>
      </c>
      <c r="C211" s="4" t="s">
        <v>120</v>
      </c>
      <c r="D211" s="3" t="s">
        <v>16</v>
      </c>
      <c r="E211" s="5" t="s">
        <v>25</v>
      </c>
      <c r="F211" s="6">
        <v>38664</v>
      </c>
      <c r="G211" s="7">
        <v>54789</v>
      </c>
      <c r="H211" s="3" t="s">
        <v>22</v>
      </c>
      <c r="I211" s="3">
        <v>137</v>
      </c>
      <c r="J211" s="3">
        <v>4</v>
      </c>
      <c r="K211" s="8">
        <v>33701</v>
      </c>
      <c r="L211" s="3">
        <v>14</v>
      </c>
      <c r="M211" s="19">
        <v>32333</v>
      </c>
      <c r="N211" s="9">
        <v>6</v>
      </c>
      <c r="O211" s="12" t="str">
        <f t="shared" ca="1" si="9"/>
        <v>Ve stavu</v>
      </c>
      <c r="P211" s="26">
        <f t="shared" si="10"/>
        <v>38868</v>
      </c>
      <c r="Q211" s="12" t="str">
        <f t="shared" ca="1" si="11"/>
        <v>N</v>
      </c>
    </row>
    <row r="212" spans="1:17" x14ac:dyDescent="0.25">
      <c r="A212" s="3">
        <v>4072</v>
      </c>
      <c r="B212" s="4" t="s">
        <v>134</v>
      </c>
      <c r="C212" s="4" t="s">
        <v>135</v>
      </c>
      <c r="D212" s="3" t="s">
        <v>31</v>
      </c>
      <c r="E212" s="5" t="s">
        <v>21</v>
      </c>
      <c r="F212" s="6">
        <v>38671</v>
      </c>
      <c r="G212" s="7">
        <v>54789</v>
      </c>
      <c r="H212" s="3" t="s">
        <v>28</v>
      </c>
      <c r="I212" s="3">
        <v>120</v>
      </c>
      <c r="J212" s="3">
        <v>2</v>
      </c>
      <c r="K212" s="8">
        <v>22245</v>
      </c>
      <c r="L212" s="3">
        <v>12</v>
      </c>
      <c r="M212" s="19">
        <v>21226</v>
      </c>
      <c r="N212" s="9">
        <v>3</v>
      </c>
      <c r="O212" s="12" t="str">
        <f t="shared" ca="1" si="9"/>
        <v>Ve stavu</v>
      </c>
      <c r="P212" s="26">
        <f t="shared" si="10"/>
        <v>38776</v>
      </c>
      <c r="Q212" s="12" t="str">
        <f t="shared" ca="1" si="11"/>
        <v>N</v>
      </c>
    </row>
    <row r="213" spans="1:17" x14ac:dyDescent="0.25">
      <c r="A213" s="3">
        <v>7415</v>
      </c>
      <c r="B213" s="4" t="s">
        <v>216</v>
      </c>
      <c r="C213" s="4" t="s">
        <v>217</v>
      </c>
      <c r="D213" s="3" t="s">
        <v>31</v>
      </c>
      <c r="E213" s="5" t="s">
        <v>21</v>
      </c>
      <c r="F213" s="6">
        <v>38671</v>
      </c>
      <c r="G213" s="7">
        <v>54789</v>
      </c>
      <c r="H213" s="3" t="s">
        <v>18</v>
      </c>
      <c r="I213" s="3">
        <v>108</v>
      </c>
      <c r="J213" s="3">
        <v>2</v>
      </c>
      <c r="K213" s="8">
        <v>30500</v>
      </c>
      <c r="L213" s="3">
        <v>12</v>
      </c>
      <c r="M213" s="19">
        <v>21931</v>
      </c>
      <c r="N213" s="9">
        <v>3</v>
      </c>
      <c r="O213" s="12" t="str">
        <f t="shared" ca="1" si="9"/>
        <v>Ve stavu</v>
      </c>
      <c r="P213" s="26">
        <f t="shared" si="10"/>
        <v>38776</v>
      </c>
      <c r="Q213" s="12" t="str">
        <f t="shared" ca="1" si="11"/>
        <v>N</v>
      </c>
    </row>
    <row r="214" spans="1:17" x14ac:dyDescent="0.25">
      <c r="A214" s="3">
        <v>10797</v>
      </c>
      <c r="B214" s="4" t="s">
        <v>39</v>
      </c>
      <c r="C214" s="4" t="s">
        <v>215</v>
      </c>
      <c r="D214" s="3" t="s">
        <v>16</v>
      </c>
      <c r="E214" s="5" t="s">
        <v>17</v>
      </c>
      <c r="F214" s="6">
        <v>38678</v>
      </c>
      <c r="G214" s="7">
        <v>54789</v>
      </c>
      <c r="H214" s="3" t="s">
        <v>28</v>
      </c>
      <c r="I214" s="3">
        <v>128</v>
      </c>
      <c r="J214" s="3">
        <v>5</v>
      </c>
      <c r="K214" s="8">
        <v>21164</v>
      </c>
      <c r="L214" s="3">
        <v>14</v>
      </c>
      <c r="M214" s="19">
        <v>29930</v>
      </c>
      <c r="N214" s="9">
        <v>12</v>
      </c>
      <c r="O214" s="12" t="str">
        <f t="shared" ca="1" si="9"/>
        <v>Ve stavu</v>
      </c>
      <c r="P214" s="26">
        <f t="shared" si="10"/>
        <v>39051</v>
      </c>
      <c r="Q214" s="12" t="str">
        <f t="shared" ca="1" si="11"/>
        <v>N</v>
      </c>
    </row>
    <row r="215" spans="1:17" x14ac:dyDescent="0.25">
      <c r="A215" s="3">
        <v>4644</v>
      </c>
      <c r="B215" s="4" t="s">
        <v>89</v>
      </c>
      <c r="C215" s="4" t="s">
        <v>90</v>
      </c>
      <c r="D215" s="3" t="s">
        <v>31</v>
      </c>
      <c r="E215" s="5" t="s">
        <v>21</v>
      </c>
      <c r="F215" s="6">
        <v>38687</v>
      </c>
      <c r="G215" s="7">
        <v>41292</v>
      </c>
      <c r="H215" s="3" t="s">
        <v>73</v>
      </c>
      <c r="I215" s="3">
        <v>119</v>
      </c>
      <c r="J215" s="3">
        <v>1</v>
      </c>
      <c r="K215" s="8">
        <v>18360</v>
      </c>
      <c r="L215" s="3">
        <v>16</v>
      </c>
      <c r="M215" s="19">
        <v>94145</v>
      </c>
      <c r="N215" s="9">
        <v>3</v>
      </c>
      <c r="O215" s="12" t="str">
        <f t="shared" ca="1" si="9"/>
        <v/>
      </c>
      <c r="P215" s="26">
        <f t="shared" si="10"/>
        <v>38807</v>
      </c>
      <c r="Q215" s="12" t="str">
        <f t="shared" ca="1" si="11"/>
        <v/>
      </c>
    </row>
    <row r="216" spans="1:17" x14ac:dyDescent="0.25">
      <c r="A216" s="3">
        <v>3733</v>
      </c>
      <c r="B216" s="4" t="s">
        <v>171</v>
      </c>
      <c r="C216" s="4" t="s">
        <v>172</v>
      </c>
      <c r="D216" s="3" t="s">
        <v>16</v>
      </c>
      <c r="E216" s="5" t="s">
        <v>25</v>
      </c>
      <c r="F216" s="6">
        <v>38726</v>
      </c>
      <c r="G216" s="7">
        <v>41807</v>
      </c>
      <c r="H216" s="3" t="s">
        <v>18</v>
      </c>
      <c r="I216" s="3">
        <v>121</v>
      </c>
      <c r="J216" s="3">
        <v>1</v>
      </c>
      <c r="K216" s="8">
        <v>19613</v>
      </c>
      <c r="L216" s="3">
        <v>12</v>
      </c>
      <c r="M216" s="19">
        <v>19531</v>
      </c>
      <c r="N216" s="9">
        <v>1</v>
      </c>
      <c r="O216" s="12" t="str">
        <f t="shared" ca="1" si="9"/>
        <v/>
      </c>
      <c r="P216" s="26">
        <f t="shared" si="10"/>
        <v>38776</v>
      </c>
      <c r="Q216" s="12" t="str">
        <f t="shared" ca="1" si="11"/>
        <v/>
      </c>
    </row>
    <row r="217" spans="1:17" x14ac:dyDescent="0.25">
      <c r="A217" s="3">
        <v>4403</v>
      </c>
      <c r="B217" s="4" t="s">
        <v>97</v>
      </c>
      <c r="C217" s="4" t="s">
        <v>98</v>
      </c>
      <c r="D217" s="3" t="s">
        <v>31</v>
      </c>
      <c r="E217" s="5" t="s">
        <v>21</v>
      </c>
      <c r="F217" s="6">
        <v>38726</v>
      </c>
      <c r="G217" s="7">
        <v>41820</v>
      </c>
      <c r="H217" s="3" t="s">
        <v>45</v>
      </c>
      <c r="I217" s="3">
        <v>158</v>
      </c>
      <c r="J217" s="3">
        <v>2</v>
      </c>
      <c r="K217" s="8">
        <v>36273</v>
      </c>
      <c r="L217" s="3">
        <v>12</v>
      </c>
      <c r="M217" s="19">
        <v>23595</v>
      </c>
      <c r="N217" s="9">
        <v>12</v>
      </c>
      <c r="O217" s="12" t="str">
        <f t="shared" ca="1" si="9"/>
        <v/>
      </c>
      <c r="P217" s="26">
        <f t="shared" si="10"/>
        <v>39113</v>
      </c>
      <c r="Q217" s="12" t="str">
        <f t="shared" ca="1" si="11"/>
        <v/>
      </c>
    </row>
    <row r="218" spans="1:17" x14ac:dyDescent="0.25">
      <c r="A218" s="3">
        <v>3945</v>
      </c>
      <c r="B218" s="4" t="s">
        <v>91</v>
      </c>
      <c r="C218" s="4" t="s">
        <v>92</v>
      </c>
      <c r="D218" s="3" t="s">
        <v>31</v>
      </c>
      <c r="E218" s="5" t="s">
        <v>25</v>
      </c>
      <c r="F218" s="6">
        <v>38726</v>
      </c>
      <c r="G218" s="7">
        <v>54789</v>
      </c>
      <c r="H218" s="3" t="s">
        <v>38</v>
      </c>
      <c r="I218" s="3">
        <v>127</v>
      </c>
      <c r="J218" s="3">
        <v>1</v>
      </c>
      <c r="K218" s="8">
        <v>27346</v>
      </c>
      <c r="L218" s="3">
        <v>14</v>
      </c>
      <c r="M218" s="19">
        <v>40063</v>
      </c>
      <c r="N218" s="9">
        <v>12</v>
      </c>
      <c r="O218" s="12" t="str">
        <f t="shared" ca="1" si="9"/>
        <v>Ve stavu</v>
      </c>
      <c r="P218" s="26">
        <f t="shared" si="10"/>
        <v>39113</v>
      </c>
      <c r="Q218" s="12" t="str">
        <f t="shared" ca="1" si="11"/>
        <v>N</v>
      </c>
    </row>
    <row r="219" spans="1:17" x14ac:dyDescent="0.25">
      <c r="A219" s="3">
        <v>4217</v>
      </c>
      <c r="B219" s="4" t="s">
        <v>222</v>
      </c>
      <c r="C219" s="4" t="s">
        <v>223</v>
      </c>
      <c r="D219" s="3" t="s">
        <v>16</v>
      </c>
      <c r="E219" s="5" t="s">
        <v>17</v>
      </c>
      <c r="F219" s="6">
        <v>38726</v>
      </c>
      <c r="G219" s="7">
        <v>54789</v>
      </c>
      <c r="H219" s="3" t="s">
        <v>28</v>
      </c>
      <c r="I219" s="3">
        <v>136</v>
      </c>
      <c r="J219" s="3">
        <v>5</v>
      </c>
      <c r="K219" s="8">
        <v>20202</v>
      </c>
      <c r="L219" s="3">
        <v>15</v>
      </c>
      <c r="M219" s="19">
        <v>56680</v>
      </c>
      <c r="N219" s="9">
        <v>24</v>
      </c>
      <c r="O219" s="12" t="str">
        <f t="shared" ca="1" si="9"/>
        <v>Ve stavu</v>
      </c>
      <c r="P219" s="26">
        <f t="shared" si="10"/>
        <v>39478</v>
      </c>
      <c r="Q219" s="12" t="str">
        <f t="shared" ca="1" si="11"/>
        <v>N</v>
      </c>
    </row>
    <row r="220" spans="1:17" x14ac:dyDescent="0.25">
      <c r="A220" s="3">
        <v>3893</v>
      </c>
      <c r="B220" s="4" t="s">
        <v>218</v>
      </c>
      <c r="C220" s="4" t="s">
        <v>219</v>
      </c>
      <c r="D220" s="3" t="s">
        <v>31</v>
      </c>
      <c r="E220" s="5" t="s">
        <v>25</v>
      </c>
      <c r="F220" s="6">
        <v>38734</v>
      </c>
      <c r="G220" s="7">
        <v>43288</v>
      </c>
      <c r="H220" s="3" t="s">
        <v>38</v>
      </c>
      <c r="I220" s="3">
        <v>116</v>
      </c>
      <c r="J220" s="3">
        <v>1</v>
      </c>
      <c r="K220" s="8">
        <v>23510</v>
      </c>
      <c r="L220" s="3">
        <v>11</v>
      </c>
      <c r="M220" s="19">
        <v>20798</v>
      </c>
      <c r="N220" s="9">
        <v>1</v>
      </c>
      <c r="O220" s="12" t="str">
        <f t="shared" ca="1" si="9"/>
        <v>Ve stavu</v>
      </c>
      <c r="P220" s="26">
        <f t="shared" si="10"/>
        <v>38776</v>
      </c>
      <c r="Q220" s="12" t="str">
        <f t="shared" ca="1" si="11"/>
        <v>N</v>
      </c>
    </row>
    <row r="221" spans="1:17" x14ac:dyDescent="0.25">
      <c r="A221" s="3">
        <v>3893</v>
      </c>
      <c r="B221" s="4" t="s">
        <v>218</v>
      </c>
      <c r="C221" s="4" t="s">
        <v>219</v>
      </c>
      <c r="D221" s="3" t="s">
        <v>31</v>
      </c>
      <c r="E221" s="5" t="s">
        <v>25</v>
      </c>
      <c r="F221" s="6">
        <v>38734</v>
      </c>
      <c r="G221" s="7">
        <v>42774</v>
      </c>
      <c r="H221" s="3" t="s">
        <v>38</v>
      </c>
      <c r="I221" s="3">
        <v>116</v>
      </c>
      <c r="J221" s="3">
        <v>1</v>
      </c>
      <c r="K221" s="8">
        <v>23510</v>
      </c>
      <c r="L221" s="3">
        <v>11</v>
      </c>
      <c r="M221" s="19">
        <v>20798</v>
      </c>
      <c r="N221" s="9">
        <v>1</v>
      </c>
      <c r="O221" s="12" t="str">
        <f t="shared" ca="1" si="9"/>
        <v/>
      </c>
      <c r="P221" s="26">
        <f t="shared" si="10"/>
        <v>38776</v>
      </c>
      <c r="Q221" s="12" t="str">
        <f t="shared" ca="1" si="11"/>
        <v/>
      </c>
    </row>
    <row r="222" spans="1:17" x14ac:dyDescent="0.25">
      <c r="A222" s="3">
        <v>7940</v>
      </c>
      <c r="B222" s="4" t="s">
        <v>224</v>
      </c>
      <c r="C222" s="4" t="s">
        <v>225</v>
      </c>
      <c r="D222" s="3" t="s">
        <v>16</v>
      </c>
      <c r="E222" s="5" t="s">
        <v>17</v>
      </c>
      <c r="F222" s="6">
        <v>38797</v>
      </c>
      <c r="G222" s="7">
        <v>42349</v>
      </c>
      <c r="H222" s="3" t="s">
        <v>28</v>
      </c>
      <c r="I222" s="3">
        <v>120</v>
      </c>
      <c r="J222" s="3">
        <v>0</v>
      </c>
      <c r="K222" s="8">
        <v>21798</v>
      </c>
      <c r="L222" s="3">
        <v>12</v>
      </c>
      <c r="M222" s="19">
        <v>21500</v>
      </c>
      <c r="N222" s="9">
        <v>3</v>
      </c>
      <c r="O222" s="12" t="str">
        <f t="shared" ca="1" si="9"/>
        <v/>
      </c>
      <c r="P222" s="26">
        <f t="shared" si="10"/>
        <v>38898</v>
      </c>
      <c r="Q222" s="12" t="str">
        <f t="shared" ca="1" si="11"/>
        <v/>
      </c>
    </row>
    <row r="223" spans="1:17" x14ac:dyDescent="0.25">
      <c r="A223" s="3">
        <v>3790</v>
      </c>
      <c r="B223" s="4" t="s">
        <v>34</v>
      </c>
      <c r="C223" s="4" t="s">
        <v>35</v>
      </c>
      <c r="D223" s="3" t="s">
        <v>16</v>
      </c>
      <c r="E223" s="5" t="s">
        <v>25</v>
      </c>
      <c r="F223" s="6">
        <v>38839</v>
      </c>
      <c r="G223" s="7">
        <v>42774</v>
      </c>
      <c r="H223" s="3" t="s">
        <v>22</v>
      </c>
      <c r="I223" s="3">
        <v>101</v>
      </c>
      <c r="J223" s="3">
        <v>3</v>
      </c>
      <c r="K223" s="8">
        <v>25450</v>
      </c>
      <c r="L223" s="3">
        <v>12</v>
      </c>
      <c r="M223" s="19">
        <v>18505</v>
      </c>
      <c r="N223" s="9">
        <v>3</v>
      </c>
      <c r="O223" s="12" t="str">
        <f t="shared" ca="1" si="9"/>
        <v/>
      </c>
      <c r="P223" s="26">
        <f t="shared" si="10"/>
        <v>38960</v>
      </c>
      <c r="Q223" s="12" t="str">
        <f t="shared" ca="1" si="11"/>
        <v/>
      </c>
    </row>
    <row r="224" spans="1:17" x14ac:dyDescent="0.25">
      <c r="A224" s="3">
        <v>4438</v>
      </c>
      <c r="B224" s="4" t="s">
        <v>83</v>
      </c>
      <c r="C224" s="4" t="s">
        <v>84</v>
      </c>
      <c r="D224" s="3" t="s">
        <v>31</v>
      </c>
      <c r="E224" s="5" t="s">
        <v>17</v>
      </c>
      <c r="F224" s="6">
        <v>38873</v>
      </c>
      <c r="G224" s="7">
        <v>41649</v>
      </c>
      <c r="H224" s="3" t="s">
        <v>18</v>
      </c>
      <c r="I224" s="3">
        <v>106</v>
      </c>
      <c r="J224" s="3">
        <v>3</v>
      </c>
      <c r="K224" s="8">
        <v>34159</v>
      </c>
      <c r="L224" s="3">
        <v>13</v>
      </c>
      <c r="M224" s="19">
        <v>33640</v>
      </c>
      <c r="N224" s="9">
        <v>1</v>
      </c>
      <c r="O224" s="12" t="str">
        <f t="shared" ca="1" si="9"/>
        <v/>
      </c>
      <c r="P224" s="26">
        <f t="shared" si="10"/>
        <v>38929</v>
      </c>
      <c r="Q224" s="12" t="str">
        <f t="shared" ca="1" si="11"/>
        <v/>
      </c>
    </row>
    <row r="225" spans="1:17" x14ac:dyDescent="0.25">
      <c r="A225" s="3">
        <v>4090</v>
      </c>
      <c r="B225" s="4" t="s">
        <v>201</v>
      </c>
      <c r="C225" s="4" t="s">
        <v>202</v>
      </c>
      <c r="D225" s="3" t="s">
        <v>16</v>
      </c>
      <c r="E225" s="5" t="s">
        <v>25</v>
      </c>
      <c r="F225" s="6">
        <v>38951</v>
      </c>
      <c r="G225" s="7">
        <v>54789</v>
      </c>
      <c r="H225" s="3" t="s">
        <v>73</v>
      </c>
      <c r="I225" s="3">
        <v>117</v>
      </c>
      <c r="J225" s="3">
        <v>3</v>
      </c>
      <c r="K225" s="8">
        <v>26963</v>
      </c>
      <c r="L225" s="3">
        <v>13</v>
      </c>
      <c r="M225" s="19">
        <v>35677</v>
      </c>
      <c r="N225" s="9">
        <v>0</v>
      </c>
      <c r="O225" s="12" t="str">
        <f t="shared" ca="1" si="9"/>
        <v>Ve stavu</v>
      </c>
      <c r="P225" s="26">
        <f t="shared" si="10"/>
        <v>38960</v>
      </c>
      <c r="Q225" s="12" t="str">
        <f t="shared" ca="1" si="11"/>
        <v>N</v>
      </c>
    </row>
    <row r="226" spans="1:17" x14ac:dyDescent="0.25">
      <c r="A226" s="3">
        <v>3468</v>
      </c>
      <c r="B226" s="4" t="s">
        <v>195</v>
      </c>
      <c r="C226" s="4" t="s">
        <v>196</v>
      </c>
      <c r="D226" s="3" t="s">
        <v>31</v>
      </c>
      <c r="E226" s="5" t="s">
        <v>25</v>
      </c>
      <c r="F226" s="6">
        <v>38965</v>
      </c>
      <c r="G226" s="7">
        <v>42774</v>
      </c>
      <c r="H226" s="3" t="s">
        <v>18</v>
      </c>
      <c r="I226" s="3">
        <v>123</v>
      </c>
      <c r="J226" s="3">
        <v>1</v>
      </c>
      <c r="K226" s="8">
        <v>32027</v>
      </c>
      <c r="L226" s="3">
        <v>12</v>
      </c>
      <c r="M226" s="19">
        <v>19474</v>
      </c>
      <c r="N226" s="9">
        <v>3</v>
      </c>
      <c r="O226" s="12" t="str">
        <f t="shared" ca="1" si="9"/>
        <v/>
      </c>
      <c r="P226" s="26">
        <f t="shared" si="10"/>
        <v>39082</v>
      </c>
      <c r="Q226" s="12" t="str">
        <f t="shared" ca="1" si="11"/>
        <v/>
      </c>
    </row>
    <row r="227" spans="1:17" x14ac:dyDescent="0.25">
      <c r="A227" s="3">
        <v>3575</v>
      </c>
      <c r="B227" s="4" t="s">
        <v>179</v>
      </c>
      <c r="C227" s="4" t="s">
        <v>180</v>
      </c>
      <c r="D227" s="3" t="s">
        <v>31</v>
      </c>
      <c r="E227" s="5" t="s">
        <v>25</v>
      </c>
      <c r="F227" s="6">
        <v>38965</v>
      </c>
      <c r="G227" s="7">
        <v>43101</v>
      </c>
      <c r="H227" s="3" t="s">
        <v>28</v>
      </c>
      <c r="I227" s="3">
        <v>112</v>
      </c>
      <c r="J227" s="3">
        <v>3</v>
      </c>
      <c r="K227" s="8">
        <v>26387</v>
      </c>
      <c r="L227" s="3">
        <v>12</v>
      </c>
      <c r="M227" s="19">
        <v>19627</v>
      </c>
      <c r="N227" s="9">
        <v>3</v>
      </c>
      <c r="O227" s="12" t="str">
        <f t="shared" ca="1" si="9"/>
        <v>Ve stavu</v>
      </c>
      <c r="P227" s="26">
        <f t="shared" si="10"/>
        <v>39082</v>
      </c>
      <c r="Q227" s="12" t="str">
        <f t="shared" ca="1" si="11"/>
        <v>N</v>
      </c>
    </row>
    <row r="228" spans="1:17" x14ac:dyDescent="0.25">
      <c r="A228" s="3">
        <v>3853</v>
      </c>
      <c r="B228" s="4" t="s">
        <v>197</v>
      </c>
      <c r="C228" s="4" t="s">
        <v>198</v>
      </c>
      <c r="D228" s="3" t="s">
        <v>16</v>
      </c>
      <c r="E228" s="5" t="s">
        <v>17</v>
      </c>
      <c r="F228" s="6">
        <v>38965</v>
      </c>
      <c r="G228" s="7">
        <v>43142</v>
      </c>
      <c r="H228" s="3" t="s">
        <v>38</v>
      </c>
      <c r="I228" s="3">
        <v>157</v>
      </c>
      <c r="J228" s="3">
        <v>3</v>
      </c>
      <c r="K228" s="8">
        <v>17179</v>
      </c>
      <c r="L228" s="3">
        <v>13</v>
      </c>
      <c r="M228" s="19">
        <v>29912</v>
      </c>
      <c r="N228" s="9">
        <v>24</v>
      </c>
      <c r="O228" s="12" t="str">
        <f t="shared" ca="1" si="9"/>
        <v>Ve stavu</v>
      </c>
      <c r="P228" s="26">
        <f t="shared" si="10"/>
        <v>39721</v>
      </c>
      <c r="Q228" s="12" t="str">
        <f t="shared" ca="1" si="11"/>
        <v>N</v>
      </c>
    </row>
    <row r="229" spans="1:17" x14ac:dyDescent="0.25">
      <c r="A229" s="3">
        <v>3361</v>
      </c>
      <c r="B229" s="4" t="s">
        <v>144</v>
      </c>
      <c r="C229" s="4" t="s">
        <v>166</v>
      </c>
      <c r="D229" s="3" t="s">
        <v>31</v>
      </c>
      <c r="E229" s="5" t="s">
        <v>25</v>
      </c>
      <c r="F229" s="6">
        <v>39315</v>
      </c>
      <c r="G229" s="7">
        <v>42068</v>
      </c>
      <c r="H229" s="3" t="s">
        <v>22</v>
      </c>
      <c r="I229" s="3">
        <v>138</v>
      </c>
      <c r="J229" s="3">
        <v>1</v>
      </c>
      <c r="K229" s="8">
        <v>34040</v>
      </c>
      <c r="L229" s="3">
        <v>13</v>
      </c>
      <c r="M229" s="19">
        <v>26661</v>
      </c>
      <c r="N229" s="9">
        <v>3</v>
      </c>
      <c r="O229" s="12" t="str">
        <f t="shared" ca="1" si="9"/>
        <v/>
      </c>
      <c r="P229" s="26">
        <f t="shared" si="10"/>
        <v>39416</v>
      </c>
      <c r="Q229" s="12" t="str">
        <f t="shared" ca="1" si="11"/>
        <v/>
      </c>
    </row>
    <row r="230" spans="1:17" x14ac:dyDescent="0.25">
      <c r="A230" s="3">
        <v>4492</v>
      </c>
      <c r="B230" s="4" t="s">
        <v>61</v>
      </c>
      <c r="C230" s="4" t="s">
        <v>62</v>
      </c>
      <c r="D230" s="3" t="s">
        <v>16</v>
      </c>
      <c r="E230" s="5" t="s">
        <v>21</v>
      </c>
      <c r="F230" s="6">
        <v>39392</v>
      </c>
      <c r="G230" s="7">
        <v>54789</v>
      </c>
      <c r="H230" s="3" t="s">
        <v>18</v>
      </c>
      <c r="I230" s="3">
        <v>142</v>
      </c>
      <c r="J230" s="3">
        <v>4</v>
      </c>
      <c r="K230" s="8">
        <v>31823</v>
      </c>
      <c r="L230" s="3">
        <v>14</v>
      </c>
      <c r="M230" s="19">
        <v>40954</v>
      </c>
      <c r="N230" s="9">
        <v>0</v>
      </c>
      <c r="O230" s="12" t="str">
        <f t="shared" ca="1" si="9"/>
        <v>Ve stavu</v>
      </c>
      <c r="P230" s="26">
        <f t="shared" si="10"/>
        <v>39416</v>
      </c>
      <c r="Q230" s="12" t="str">
        <f t="shared" ca="1" si="11"/>
        <v>N</v>
      </c>
    </row>
    <row r="231" spans="1:17" x14ac:dyDescent="0.25">
      <c r="A231" s="3">
        <v>4389</v>
      </c>
      <c r="B231" s="4" t="s">
        <v>151</v>
      </c>
      <c r="C231" s="4" t="s">
        <v>152</v>
      </c>
      <c r="D231" s="3" t="s">
        <v>16</v>
      </c>
      <c r="E231" s="5" t="s">
        <v>21</v>
      </c>
      <c r="F231" s="6">
        <v>39450</v>
      </c>
      <c r="G231" s="7">
        <v>54789</v>
      </c>
      <c r="H231" s="3" t="s">
        <v>45</v>
      </c>
      <c r="I231" s="3">
        <v>148</v>
      </c>
      <c r="J231" s="3">
        <v>5</v>
      </c>
      <c r="K231" s="8">
        <v>20452</v>
      </c>
      <c r="L231" s="3">
        <v>13</v>
      </c>
      <c r="M231" s="19">
        <v>28510</v>
      </c>
      <c r="N231" s="9">
        <v>12</v>
      </c>
      <c r="O231" s="12" t="str">
        <f t="shared" ca="1" si="9"/>
        <v>Ve stavu</v>
      </c>
      <c r="P231" s="26">
        <f t="shared" si="10"/>
        <v>39844</v>
      </c>
      <c r="Q231" s="12" t="str">
        <f t="shared" ca="1" si="11"/>
        <v>N</v>
      </c>
    </row>
    <row r="232" spans="1:17" x14ac:dyDescent="0.25">
      <c r="A232" s="3">
        <v>3399</v>
      </c>
      <c r="B232" s="4" t="s">
        <v>179</v>
      </c>
      <c r="C232" s="4" t="s">
        <v>209</v>
      </c>
      <c r="D232" s="3" t="s">
        <v>16</v>
      </c>
      <c r="E232" s="5" t="s">
        <v>25</v>
      </c>
      <c r="F232" s="6">
        <v>39484</v>
      </c>
      <c r="G232" s="7">
        <v>41578</v>
      </c>
      <c r="H232" s="3" t="s">
        <v>38</v>
      </c>
      <c r="I232" s="3">
        <v>106</v>
      </c>
      <c r="J232" s="3">
        <v>3</v>
      </c>
      <c r="K232" s="8">
        <v>32408</v>
      </c>
      <c r="L232" s="3">
        <v>13</v>
      </c>
      <c r="M232" s="19">
        <v>30179</v>
      </c>
      <c r="N232" s="9">
        <v>3</v>
      </c>
      <c r="O232" s="12" t="str">
        <f t="shared" ca="1" si="9"/>
        <v/>
      </c>
      <c r="P232" s="26">
        <f t="shared" si="10"/>
        <v>39599</v>
      </c>
      <c r="Q232" s="12" t="str">
        <f t="shared" ca="1" si="11"/>
        <v/>
      </c>
    </row>
    <row r="233" spans="1:17" x14ac:dyDescent="0.25">
      <c r="A233" s="3">
        <v>4497</v>
      </c>
      <c r="B233" s="4" t="s">
        <v>222</v>
      </c>
      <c r="C233" s="4" t="s">
        <v>223</v>
      </c>
      <c r="D233" s="3" t="s">
        <v>31</v>
      </c>
      <c r="E233" s="5" t="s">
        <v>17</v>
      </c>
      <c r="F233" s="6">
        <v>39574</v>
      </c>
      <c r="G233" s="7">
        <v>54789</v>
      </c>
      <c r="H233" s="3" t="s">
        <v>22</v>
      </c>
      <c r="I233" s="3">
        <v>138</v>
      </c>
      <c r="J233" s="3">
        <v>3</v>
      </c>
      <c r="K233" s="8">
        <v>22890</v>
      </c>
      <c r="L233" s="3">
        <v>12</v>
      </c>
      <c r="M233" s="19">
        <v>19705</v>
      </c>
      <c r="N233" s="9">
        <v>12</v>
      </c>
      <c r="O233" s="12" t="str">
        <f t="shared" ca="1" si="9"/>
        <v>Ve stavu</v>
      </c>
      <c r="P233" s="26">
        <f t="shared" si="10"/>
        <v>39964</v>
      </c>
      <c r="Q233" s="12" t="str">
        <f t="shared" ca="1" si="11"/>
        <v>N</v>
      </c>
    </row>
    <row r="234" spans="1:17" x14ac:dyDescent="0.25">
      <c r="A234" s="3">
        <v>3585</v>
      </c>
      <c r="B234" s="4" t="s">
        <v>189</v>
      </c>
      <c r="C234" s="4" t="s">
        <v>190</v>
      </c>
      <c r="D234" s="3" t="s">
        <v>31</v>
      </c>
      <c r="E234" s="5" t="s">
        <v>21</v>
      </c>
      <c r="F234" s="6">
        <v>39603</v>
      </c>
      <c r="G234" s="7">
        <v>43142</v>
      </c>
      <c r="H234" s="3" t="s">
        <v>18</v>
      </c>
      <c r="I234" s="3">
        <v>118</v>
      </c>
      <c r="J234" s="3">
        <v>3</v>
      </c>
      <c r="K234" s="8">
        <v>22806</v>
      </c>
      <c r="L234" s="3">
        <v>13</v>
      </c>
      <c r="M234" s="19">
        <v>23026</v>
      </c>
      <c r="N234" s="9">
        <v>3</v>
      </c>
      <c r="O234" s="12" t="str">
        <f t="shared" ca="1" si="9"/>
        <v>Ve stavu</v>
      </c>
      <c r="P234" s="26">
        <f t="shared" si="10"/>
        <v>39721</v>
      </c>
      <c r="Q234" s="12" t="str">
        <f t="shared" ca="1" si="11"/>
        <v>N</v>
      </c>
    </row>
    <row r="235" spans="1:17" x14ac:dyDescent="0.25">
      <c r="A235" s="3">
        <v>3859</v>
      </c>
      <c r="B235" s="4" t="s">
        <v>184</v>
      </c>
      <c r="C235" s="4" t="s">
        <v>185</v>
      </c>
      <c r="D235" s="3" t="s">
        <v>16</v>
      </c>
      <c r="E235" s="5" t="s">
        <v>25</v>
      </c>
      <c r="F235" s="6">
        <v>39692</v>
      </c>
      <c r="G235" s="7">
        <v>41364</v>
      </c>
      <c r="H235" s="3" t="s">
        <v>38</v>
      </c>
      <c r="I235" s="3">
        <v>109</v>
      </c>
      <c r="J235" s="3">
        <v>0</v>
      </c>
      <c r="K235" s="8">
        <v>23271</v>
      </c>
      <c r="L235" s="3">
        <v>12</v>
      </c>
      <c r="M235" s="19">
        <v>19482</v>
      </c>
      <c r="N235" s="9">
        <v>24</v>
      </c>
      <c r="O235" s="12" t="str">
        <f t="shared" ca="1" si="9"/>
        <v/>
      </c>
      <c r="P235" s="26">
        <f t="shared" si="10"/>
        <v>40451</v>
      </c>
      <c r="Q235" s="12" t="str">
        <f t="shared" ca="1" si="11"/>
        <v/>
      </c>
    </row>
    <row r="236" spans="1:17" x14ac:dyDescent="0.25">
      <c r="A236" s="3">
        <v>11869</v>
      </c>
      <c r="B236" s="4" t="s">
        <v>203</v>
      </c>
      <c r="C236" s="4" t="s">
        <v>226</v>
      </c>
      <c r="D236" s="3" t="s">
        <v>16</v>
      </c>
      <c r="E236" s="5" t="s">
        <v>17</v>
      </c>
      <c r="F236" s="6">
        <v>39845</v>
      </c>
      <c r="G236" s="7">
        <v>42311</v>
      </c>
      <c r="H236" s="3" t="s">
        <v>22</v>
      </c>
      <c r="I236" s="3">
        <v>119</v>
      </c>
      <c r="J236" s="3">
        <v>5</v>
      </c>
      <c r="K236" s="8">
        <v>20661</v>
      </c>
      <c r="L236" s="3">
        <v>14</v>
      </c>
      <c r="M236" s="19">
        <v>29532</v>
      </c>
      <c r="N236" s="9">
        <v>6</v>
      </c>
      <c r="O236" s="12" t="str">
        <f t="shared" ca="1" si="9"/>
        <v/>
      </c>
      <c r="P236" s="26">
        <f t="shared" si="10"/>
        <v>40056</v>
      </c>
      <c r="Q236" s="12" t="str">
        <f t="shared" ca="1" si="11"/>
        <v/>
      </c>
    </row>
    <row r="237" spans="1:17" x14ac:dyDescent="0.25">
      <c r="A237" s="3">
        <v>13991</v>
      </c>
      <c r="B237" s="4" t="s">
        <v>227</v>
      </c>
      <c r="C237" s="4" t="s">
        <v>188</v>
      </c>
      <c r="D237" s="3" t="s">
        <v>16</v>
      </c>
      <c r="E237" s="5" t="s">
        <v>21</v>
      </c>
      <c r="F237" s="6">
        <v>39965</v>
      </c>
      <c r="G237" s="7">
        <v>42277</v>
      </c>
      <c r="H237" s="3" t="s">
        <v>18</v>
      </c>
      <c r="I237" s="3">
        <v>145</v>
      </c>
      <c r="J237" s="3">
        <v>2</v>
      </c>
      <c r="K237" s="8">
        <v>23916</v>
      </c>
      <c r="L237" s="3">
        <v>12</v>
      </c>
      <c r="M237" s="19">
        <v>23055</v>
      </c>
      <c r="N237" s="9">
        <v>1</v>
      </c>
      <c r="O237" s="12" t="str">
        <f t="shared" ca="1" si="9"/>
        <v/>
      </c>
      <c r="P237" s="26">
        <f t="shared" si="10"/>
        <v>40025</v>
      </c>
      <c r="Q237" s="12" t="str">
        <f t="shared" ca="1" si="11"/>
        <v/>
      </c>
    </row>
    <row r="238" spans="1:17" x14ac:dyDescent="0.25">
      <c r="A238" s="3">
        <v>14173</v>
      </c>
      <c r="B238" s="4" t="s">
        <v>228</v>
      </c>
      <c r="C238" s="4" t="s">
        <v>229</v>
      </c>
      <c r="D238" s="3" t="s">
        <v>16</v>
      </c>
      <c r="E238" s="5" t="s">
        <v>17</v>
      </c>
      <c r="F238" s="6">
        <v>40087</v>
      </c>
      <c r="G238" s="7">
        <v>42277</v>
      </c>
      <c r="H238" s="3" t="s">
        <v>73</v>
      </c>
      <c r="I238" s="3">
        <v>104</v>
      </c>
      <c r="J238" s="3">
        <v>5</v>
      </c>
      <c r="K238" s="8">
        <v>22809</v>
      </c>
      <c r="L238" s="3">
        <v>10</v>
      </c>
      <c r="M238" s="19">
        <v>24300</v>
      </c>
      <c r="N238" s="9">
        <v>3</v>
      </c>
      <c r="O238" s="12" t="str">
        <f t="shared" ca="1" si="9"/>
        <v/>
      </c>
      <c r="P238" s="26">
        <f t="shared" si="10"/>
        <v>40209</v>
      </c>
      <c r="Q238" s="12" t="str">
        <f t="shared" ca="1" si="11"/>
        <v/>
      </c>
    </row>
    <row r="239" spans="1:17" x14ac:dyDescent="0.25">
      <c r="A239" s="3">
        <v>4716</v>
      </c>
      <c r="B239" s="4" t="s">
        <v>141</v>
      </c>
      <c r="C239" s="4" t="s">
        <v>142</v>
      </c>
      <c r="D239" s="3" t="s">
        <v>16</v>
      </c>
      <c r="E239" s="5" t="s">
        <v>21</v>
      </c>
      <c r="F239" s="6">
        <v>40787</v>
      </c>
      <c r="G239" s="7">
        <v>54789</v>
      </c>
      <c r="H239" s="3" t="s">
        <v>76</v>
      </c>
      <c r="I239" s="3">
        <v>144</v>
      </c>
      <c r="J239" s="3">
        <v>3</v>
      </c>
      <c r="K239" s="8">
        <v>31319</v>
      </c>
      <c r="L239" s="3">
        <v>16</v>
      </c>
      <c r="M239" s="19">
        <v>61953</v>
      </c>
      <c r="N239" s="9">
        <v>3</v>
      </c>
      <c r="O239" s="12" t="str">
        <f t="shared" ca="1" si="9"/>
        <v>Ve stavu</v>
      </c>
      <c r="P239" s="26">
        <f t="shared" si="10"/>
        <v>40908</v>
      </c>
      <c r="Q239" s="12" t="str">
        <f t="shared" ca="1" si="11"/>
        <v>N</v>
      </c>
    </row>
    <row r="240" spans="1:17" x14ac:dyDescent="0.25">
      <c r="A240" s="3">
        <v>8922</v>
      </c>
      <c r="B240" s="4" t="s">
        <v>138</v>
      </c>
      <c r="C240" s="4" t="s">
        <v>139</v>
      </c>
      <c r="D240" s="3" t="s">
        <v>16</v>
      </c>
      <c r="E240" s="5" t="s">
        <v>21</v>
      </c>
      <c r="F240" s="6">
        <v>41340</v>
      </c>
      <c r="G240" s="7">
        <v>41759</v>
      </c>
      <c r="H240" s="3" t="s">
        <v>18</v>
      </c>
      <c r="I240" s="3">
        <v>155</v>
      </c>
      <c r="J240" s="3">
        <v>1</v>
      </c>
      <c r="K240" s="8">
        <v>26601</v>
      </c>
      <c r="L240" s="3">
        <v>15</v>
      </c>
      <c r="M240" s="19">
        <v>43497</v>
      </c>
      <c r="N240" s="9">
        <v>1</v>
      </c>
      <c r="O240" s="12" t="str">
        <f t="shared" ca="1" si="9"/>
        <v/>
      </c>
      <c r="P240" s="26">
        <f t="shared" si="10"/>
        <v>41394</v>
      </c>
      <c r="Q240" s="12" t="str">
        <f t="shared" ca="1" si="11"/>
        <v/>
      </c>
    </row>
    <row r="241" spans="1:17" x14ac:dyDescent="0.25">
      <c r="A241" s="3">
        <v>4040</v>
      </c>
      <c r="B241" s="4" t="s">
        <v>173</v>
      </c>
      <c r="C241" s="4" t="s">
        <v>174</v>
      </c>
      <c r="D241" s="3" t="s">
        <v>16</v>
      </c>
      <c r="E241" s="5" t="s">
        <v>25</v>
      </c>
      <c r="F241" s="6">
        <v>41431</v>
      </c>
      <c r="G241" s="7">
        <v>41639</v>
      </c>
      <c r="H241" s="3" t="s">
        <v>54</v>
      </c>
      <c r="I241" s="3">
        <v>155</v>
      </c>
      <c r="J241" s="3">
        <v>5</v>
      </c>
      <c r="K241" s="8">
        <v>29531</v>
      </c>
      <c r="L241" s="3">
        <v>14</v>
      </c>
      <c r="M241" s="19">
        <v>34712</v>
      </c>
      <c r="N241" s="9">
        <v>3</v>
      </c>
      <c r="O241" s="12" t="str">
        <f t="shared" ca="1" si="9"/>
        <v/>
      </c>
      <c r="P241" s="26">
        <f t="shared" si="10"/>
        <v>41547</v>
      </c>
      <c r="Q241" s="12" t="str">
        <f t="shared" ca="1" si="11"/>
        <v/>
      </c>
    </row>
    <row r="242" spans="1:17" x14ac:dyDescent="0.25">
      <c r="A242" s="3">
        <v>14550</v>
      </c>
      <c r="B242" s="4" t="s">
        <v>230</v>
      </c>
      <c r="C242" s="4" t="s">
        <v>231</v>
      </c>
      <c r="D242" s="3" t="s">
        <v>16</v>
      </c>
      <c r="E242" s="5" t="s">
        <v>21</v>
      </c>
      <c r="F242" s="6">
        <v>41548</v>
      </c>
      <c r="G242" s="7">
        <v>42776</v>
      </c>
      <c r="H242" s="3" t="s">
        <v>18</v>
      </c>
      <c r="I242" s="3">
        <v>111</v>
      </c>
      <c r="J242" s="3">
        <v>4</v>
      </c>
      <c r="K242" s="8">
        <v>27768</v>
      </c>
      <c r="L242" s="3">
        <v>12</v>
      </c>
      <c r="M242" s="19">
        <v>23806</v>
      </c>
      <c r="N242" s="9">
        <v>12</v>
      </c>
      <c r="O242" s="12" t="str">
        <f t="shared" ca="1" si="9"/>
        <v/>
      </c>
      <c r="P242" s="26">
        <f t="shared" si="10"/>
        <v>41943</v>
      </c>
      <c r="Q242" s="12" t="str">
        <f t="shared" ca="1" si="11"/>
        <v/>
      </c>
    </row>
    <row r="243" spans="1:17" x14ac:dyDescent="0.25">
      <c r="A243" s="3">
        <v>5126</v>
      </c>
      <c r="B243" s="4" t="s">
        <v>232</v>
      </c>
      <c r="C243" s="4" t="s">
        <v>233</v>
      </c>
      <c r="D243" s="3" t="s">
        <v>16</v>
      </c>
      <c r="E243" s="5" t="s">
        <v>17</v>
      </c>
      <c r="F243" s="6">
        <v>41564</v>
      </c>
      <c r="G243" s="7">
        <v>41852</v>
      </c>
      <c r="H243" s="3" t="s">
        <v>45</v>
      </c>
      <c r="I243" s="3">
        <v>139</v>
      </c>
      <c r="J243" s="3">
        <v>5</v>
      </c>
      <c r="K243" s="8">
        <v>32351</v>
      </c>
      <c r="L243" s="3">
        <v>12</v>
      </c>
      <c r="M243" s="19">
        <v>21243</v>
      </c>
      <c r="N243" s="9">
        <v>24</v>
      </c>
      <c r="O243" s="12" t="str">
        <f t="shared" ca="1" si="9"/>
        <v/>
      </c>
      <c r="P243" s="26">
        <f t="shared" si="10"/>
        <v>42308</v>
      </c>
      <c r="Q243" s="12" t="str">
        <f t="shared" ca="1" si="11"/>
        <v/>
      </c>
    </row>
    <row r="244" spans="1:17" x14ac:dyDescent="0.25">
      <c r="A244" s="3">
        <v>15730</v>
      </c>
      <c r="B244" s="4" t="s">
        <v>234</v>
      </c>
      <c r="C244" s="4" t="s">
        <v>235</v>
      </c>
      <c r="D244" s="3" t="s">
        <v>16</v>
      </c>
      <c r="E244" s="5" t="s">
        <v>25</v>
      </c>
      <c r="F244" s="6">
        <v>41640</v>
      </c>
      <c r="G244" s="7">
        <v>42277</v>
      </c>
      <c r="H244" s="3" t="s">
        <v>41</v>
      </c>
      <c r="I244" s="3">
        <v>135</v>
      </c>
      <c r="J244" s="3">
        <v>5</v>
      </c>
      <c r="K244" s="8">
        <v>19319</v>
      </c>
      <c r="L244" s="3">
        <v>12</v>
      </c>
      <c r="M244" s="19">
        <v>18208</v>
      </c>
      <c r="N244" s="9">
        <v>0</v>
      </c>
      <c r="O244" s="12" t="str">
        <f t="shared" ca="1" si="9"/>
        <v/>
      </c>
      <c r="P244" s="26">
        <f t="shared" si="10"/>
        <v>41670</v>
      </c>
      <c r="Q244" s="12" t="str">
        <f t="shared" ca="1" si="11"/>
        <v/>
      </c>
    </row>
    <row r="245" spans="1:17" x14ac:dyDescent="0.25">
      <c r="A245" s="3">
        <v>15762</v>
      </c>
      <c r="B245" s="4" t="s">
        <v>236</v>
      </c>
      <c r="C245" s="4" t="s">
        <v>237</v>
      </c>
      <c r="D245" s="3" t="s">
        <v>16</v>
      </c>
      <c r="E245" s="5" t="s">
        <v>21</v>
      </c>
      <c r="F245" s="6">
        <v>41640</v>
      </c>
      <c r="G245" s="7">
        <v>42283</v>
      </c>
      <c r="H245" s="3" t="s">
        <v>38</v>
      </c>
      <c r="I245" s="3">
        <v>107</v>
      </c>
      <c r="J245" s="3">
        <v>4</v>
      </c>
      <c r="K245" s="8">
        <v>29226</v>
      </c>
      <c r="L245" s="3">
        <v>13</v>
      </c>
      <c r="M245" s="19">
        <v>35273</v>
      </c>
      <c r="N245" s="9">
        <v>12</v>
      </c>
      <c r="O245" s="12" t="str">
        <f t="shared" ca="1" si="9"/>
        <v/>
      </c>
      <c r="P245" s="26">
        <f t="shared" si="10"/>
        <v>42035</v>
      </c>
      <c r="Q245" s="12" t="str">
        <f t="shared" ca="1" si="11"/>
        <v/>
      </c>
    </row>
    <row r="246" spans="1:17" x14ac:dyDescent="0.25">
      <c r="A246" s="3">
        <v>4825</v>
      </c>
      <c r="B246" s="4" t="s">
        <v>232</v>
      </c>
      <c r="C246" s="4" t="s">
        <v>233</v>
      </c>
      <c r="D246" s="3" t="s">
        <v>16</v>
      </c>
      <c r="E246" s="5" t="s">
        <v>21</v>
      </c>
      <c r="F246" s="6">
        <v>41640</v>
      </c>
      <c r="G246" s="7">
        <v>54789</v>
      </c>
      <c r="H246" s="3" t="s">
        <v>45</v>
      </c>
      <c r="I246" s="3">
        <v>146</v>
      </c>
      <c r="J246" s="3">
        <v>0</v>
      </c>
      <c r="K246" s="8">
        <v>18907</v>
      </c>
      <c r="L246" s="3">
        <v>14</v>
      </c>
      <c r="M246" s="19">
        <v>28091</v>
      </c>
      <c r="N246" s="9">
        <v>12</v>
      </c>
      <c r="O246" s="12" t="str">
        <f t="shared" ca="1" si="9"/>
        <v>Ve stavu</v>
      </c>
      <c r="P246" s="26">
        <f t="shared" si="10"/>
        <v>42035</v>
      </c>
      <c r="Q246" s="12" t="str">
        <f t="shared" ca="1" si="11"/>
        <v>N</v>
      </c>
    </row>
    <row r="247" spans="1:17" x14ac:dyDescent="0.25">
      <c r="A247" s="3">
        <v>4642</v>
      </c>
      <c r="B247" s="4" t="s">
        <v>163</v>
      </c>
      <c r="C247" s="4" t="s">
        <v>164</v>
      </c>
      <c r="D247" s="3" t="s">
        <v>16</v>
      </c>
      <c r="E247" s="5" t="s">
        <v>21</v>
      </c>
      <c r="F247" s="6">
        <v>41703</v>
      </c>
      <c r="G247" s="7">
        <v>42017</v>
      </c>
      <c r="H247" s="3" t="s">
        <v>18</v>
      </c>
      <c r="I247" s="3">
        <v>152</v>
      </c>
      <c r="J247" s="3">
        <v>2</v>
      </c>
      <c r="K247" s="8">
        <v>26294</v>
      </c>
      <c r="L247" s="3">
        <v>12</v>
      </c>
      <c r="M247" s="19">
        <v>25129</v>
      </c>
      <c r="N247" s="9">
        <v>1</v>
      </c>
      <c r="O247" s="12" t="str">
        <f t="shared" ca="1" si="9"/>
        <v/>
      </c>
      <c r="P247" s="26">
        <f t="shared" si="10"/>
        <v>41759</v>
      </c>
      <c r="Q247" s="12" t="str">
        <f t="shared" ca="1" si="11"/>
        <v/>
      </c>
    </row>
    <row r="248" spans="1:17" x14ac:dyDescent="0.25">
      <c r="A248" s="3">
        <v>16119</v>
      </c>
      <c r="B248" s="4" t="s">
        <v>238</v>
      </c>
      <c r="C248" s="4" t="s">
        <v>239</v>
      </c>
      <c r="D248" s="3" t="s">
        <v>16</v>
      </c>
      <c r="E248" s="5" t="s">
        <v>21</v>
      </c>
      <c r="F248" s="6">
        <v>41760</v>
      </c>
      <c r="G248" s="7">
        <v>42277</v>
      </c>
      <c r="H248" s="3" t="s">
        <v>54</v>
      </c>
      <c r="I248" s="3">
        <v>109</v>
      </c>
      <c r="J248" s="3">
        <v>2</v>
      </c>
      <c r="K248" s="8">
        <v>34100</v>
      </c>
      <c r="L248" s="3">
        <v>10</v>
      </c>
      <c r="M248" s="19">
        <v>22300</v>
      </c>
      <c r="N248" s="9">
        <v>0</v>
      </c>
      <c r="O248" s="12" t="str">
        <f t="shared" ca="1" si="9"/>
        <v/>
      </c>
      <c r="P248" s="26">
        <f t="shared" si="10"/>
        <v>41790</v>
      </c>
      <c r="Q248" s="12" t="str">
        <f t="shared" ca="1" si="11"/>
        <v/>
      </c>
    </row>
    <row r="249" spans="1:17" x14ac:dyDescent="0.25">
      <c r="A249" s="3">
        <v>3670</v>
      </c>
      <c r="B249" s="4" t="s">
        <v>140</v>
      </c>
      <c r="C249" s="4" t="s">
        <v>68</v>
      </c>
      <c r="D249" s="3" t="s">
        <v>16</v>
      </c>
      <c r="E249" s="5" t="s">
        <v>17</v>
      </c>
      <c r="F249" s="6">
        <v>41760</v>
      </c>
      <c r="G249" s="7">
        <v>42774</v>
      </c>
      <c r="H249" s="3" t="s">
        <v>18</v>
      </c>
      <c r="I249" s="3">
        <v>114</v>
      </c>
      <c r="J249" s="3">
        <v>5</v>
      </c>
      <c r="K249" s="8">
        <v>27629</v>
      </c>
      <c r="L249" s="3">
        <v>12</v>
      </c>
      <c r="M249" s="19">
        <v>26061</v>
      </c>
      <c r="N249" s="9">
        <v>1</v>
      </c>
      <c r="O249" s="12" t="str">
        <f t="shared" ca="1" si="9"/>
        <v/>
      </c>
      <c r="P249" s="26">
        <f t="shared" si="10"/>
        <v>41820</v>
      </c>
      <c r="Q249" s="12" t="str">
        <f t="shared" ca="1" si="11"/>
        <v/>
      </c>
    </row>
    <row r="250" spans="1:17" x14ac:dyDescent="0.25">
      <c r="A250" s="3">
        <v>16507</v>
      </c>
      <c r="B250" s="4" t="s">
        <v>240</v>
      </c>
      <c r="C250" s="4" t="s">
        <v>241</v>
      </c>
      <c r="D250" s="3" t="s">
        <v>16</v>
      </c>
      <c r="E250" s="5" t="s">
        <v>17</v>
      </c>
      <c r="F250" s="6">
        <v>41791</v>
      </c>
      <c r="G250" s="7">
        <v>42399</v>
      </c>
      <c r="H250" s="3" t="s">
        <v>76</v>
      </c>
      <c r="I250" s="3">
        <v>105</v>
      </c>
      <c r="J250" s="3">
        <v>3</v>
      </c>
      <c r="K250" s="8">
        <v>25145</v>
      </c>
      <c r="L250" s="3">
        <v>16</v>
      </c>
      <c r="M250" s="19">
        <v>89638</v>
      </c>
      <c r="N250" s="9">
        <v>24</v>
      </c>
      <c r="O250" s="12" t="str">
        <f t="shared" ca="1" si="9"/>
        <v/>
      </c>
      <c r="P250" s="26">
        <f t="shared" si="10"/>
        <v>42551</v>
      </c>
      <c r="Q250" s="12" t="str">
        <f t="shared" ca="1" si="11"/>
        <v/>
      </c>
    </row>
    <row r="251" spans="1:17" x14ac:dyDescent="0.25">
      <c r="A251" s="3">
        <v>17436</v>
      </c>
      <c r="B251" s="4" t="s">
        <v>242</v>
      </c>
      <c r="C251" s="4" t="s">
        <v>243</v>
      </c>
      <c r="D251" s="3" t="s">
        <v>16</v>
      </c>
      <c r="E251" s="5" t="s">
        <v>25</v>
      </c>
      <c r="F251" s="6">
        <v>41829</v>
      </c>
      <c r="G251" s="7">
        <v>42397</v>
      </c>
      <c r="H251" s="3" t="s">
        <v>45</v>
      </c>
      <c r="I251" s="3">
        <v>142</v>
      </c>
      <c r="J251" s="3">
        <v>1</v>
      </c>
      <c r="K251" s="8">
        <v>18187</v>
      </c>
      <c r="L251" s="3">
        <v>14</v>
      </c>
      <c r="M251" s="19">
        <v>33669</v>
      </c>
      <c r="N251" s="9">
        <v>3</v>
      </c>
      <c r="O251" s="12" t="str">
        <f t="shared" ca="1" si="9"/>
        <v/>
      </c>
      <c r="P251" s="26">
        <f t="shared" si="10"/>
        <v>41943</v>
      </c>
      <c r="Q251" s="12" t="str">
        <f t="shared" ca="1" si="11"/>
        <v/>
      </c>
    </row>
    <row r="252" spans="1:17" x14ac:dyDescent="0.25">
      <c r="A252" s="3">
        <v>16735</v>
      </c>
      <c r="B252" s="4" t="s">
        <v>244</v>
      </c>
      <c r="C252" s="4" t="s">
        <v>245</v>
      </c>
      <c r="D252" s="3" t="s">
        <v>16</v>
      </c>
      <c r="E252" s="5" t="s">
        <v>17</v>
      </c>
      <c r="F252" s="6">
        <v>41883</v>
      </c>
      <c r="G252" s="7">
        <v>42426</v>
      </c>
      <c r="H252" s="3" t="s">
        <v>28</v>
      </c>
      <c r="I252" s="3">
        <v>139</v>
      </c>
      <c r="J252" s="3">
        <v>5</v>
      </c>
      <c r="K252" s="8">
        <v>16927</v>
      </c>
      <c r="L252" s="3">
        <v>12</v>
      </c>
      <c r="M252" s="19">
        <v>14678</v>
      </c>
      <c r="N252" s="9">
        <v>24</v>
      </c>
      <c r="O252" s="12" t="str">
        <f t="shared" ca="1" si="9"/>
        <v/>
      </c>
      <c r="P252" s="26">
        <f t="shared" si="10"/>
        <v>42643</v>
      </c>
      <c r="Q252" s="12" t="str">
        <f t="shared" ca="1" si="11"/>
        <v/>
      </c>
    </row>
    <row r="253" spans="1:17" x14ac:dyDescent="0.25">
      <c r="A253" s="3">
        <v>18123</v>
      </c>
      <c r="B253" s="4" t="s">
        <v>240</v>
      </c>
      <c r="C253" s="4" t="s">
        <v>246</v>
      </c>
      <c r="D253" s="3" t="s">
        <v>16</v>
      </c>
      <c r="E253" s="5" t="s">
        <v>25</v>
      </c>
      <c r="F253" s="6">
        <v>41913</v>
      </c>
      <c r="G253" s="7">
        <v>42342</v>
      </c>
      <c r="H253" s="3" t="s">
        <v>38</v>
      </c>
      <c r="I253" s="3">
        <v>132</v>
      </c>
      <c r="J253" s="3">
        <v>1</v>
      </c>
      <c r="K253" s="8">
        <v>18565</v>
      </c>
      <c r="L253" s="3">
        <v>12</v>
      </c>
      <c r="M253" s="19">
        <v>24564</v>
      </c>
      <c r="N253" s="9">
        <v>12</v>
      </c>
      <c r="O253" s="12" t="str">
        <f t="shared" ca="1" si="9"/>
        <v/>
      </c>
      <c r="P253" s="26">
        <f t="shared" si="10"/>
        <v>42308</v>
      </c>
      <c r="Q253" s="12" t="str">
        <f t="shared" ca="1" si="11"/>
        <v/>
      </c>
    </row>
    <row r="254" spans="1:17" x14ac:dyDescent="0.25">
      <c r="A254" s="3">
        <v>198</v>
      </c>
      <c r="B254" s="4" t="s">
        <v>247</v>
      </c>
      <c r="C254" s="4" t="s">
        <v>248</v>
      </c>
      <c r="D254" s="3" t="s">
        <v>16</v>
      </c>
      <c r="E254" s="5" t="s">
        <v>21</v>
      </c>
      <c r="F254" s="6">
        <v>41944</v>
      </c>
      <c r="G254" s="7">
        <v>42338</v>
      </c>
      <c r="H254" s="3" t="s">
        <v>45</v>
      </c>
      <c r="I254" s="3">
        <v>145</v>
      </c>
      <c r="J254" s="3">
        <v>1</v>
      </c>
      <c r="K254" s="8">
        <v>31883</v>
      </c>
      <c r="L254" s="3">
        <v>13</v>
      </c>
      <c r="M254" s="19">
        <v>18139</v>
      </c>
      <c r="N254" s="9">
        <v>24</v>
      </c>
      <c r="O254" s="12" t="str">
        <f t="shared" ca="1" si="9"/>
        <v/>
      </c>
      <c r="P254" s="26">
        <f t="shared" si="10"/>
        <v>42704</v>
      </c>
      <c r="Q254" s="12" t="str">
        <f t="shared" ca="1" si="11"/>
        <v/>
      </c>
    </row>
    <row r="255" spans="1:17" x14ac:dyDescent="0.25">
      <c r="A255" s="3">
        <v>16927</v>
      </c>
      <c r="B255" s="4" t="s">
        <v>249</v>
      </c>
      <c r="C255" s="4" t="s">
        <v>250</v>
      </c>
      <c r="D255" s="3" t="s">
        <v>16</v>
      </c>
      <c r="E255" s="5" t="s">
        <v>21</v>
      </c>
      <c r="F255" s="6">
        <v>41944</v>
      </c>
      <c r="G255" s="7">
        <v>42428</v>
      </c>
      <c r="H255" s="3" t="s">
        <v>22</v>
      </c>
      <c r="I255" s="3">
        <v>158</v>
      </c>
      <c r="J255" s="3">
        <v>2</v>
      </c>
      <c r="K255" s="8">
        <v>30906</v>
      </c>
      <c r="L255" s="3">
        <v>10</v>
      </c>
      <c r="M255" s="19">
        <v>21000</v>
      </c>
      <c r="N255" s="9">
        <v>12</v>
      </c>
      <c r="O255" s="12" t="str">
        <f t="shared" ca="1" si="9"/>
        <v/>
      </c>
      <c r="P255" s="26">
        <f t="shared" si="10"/>
        <v>42338</v>
      </c>
      <c r="Q255" s="12" t="str">
        <f t="shared" ca="1" si="11"/>
        <v/>
      </c>
    </row>
    <row r="256" spans="1:17" x14ac:dyDescent="0.25">
      <c r="A256" s="3">
        <v>17197</v>
      </c>
      <c r="B256" s="4" t="s">
        <v>247</v>
      </c>
      <c r="C256" s="4" t="s">
        <v>251</v>
      </c>
      <c r="D256" s="3" t="s">
        <v>16</v>
      </c>
      <c r="E256" s="5" t="s">
        <v>25</v>
      </c>
      <c r="F256" s="6">
        <v>42005</v>
      </c>
      <c r="G256" s="7">
        <v>42415</v>
      </c>
      <c r="H256" s="3" t="s">
        <v>38</v>
      </c>
      <c r="I256" s="3">
        <v>134</v>
      </c>
      <c r="J256" s="3">
        <v>0</v>
      </c>
      <c r="K256" s="8">
        <v>25253</v>
      </c>
      <c r="L256" s="3">
        <v>13</v>
      </c>
      <c r="M256" s="19">
        <v>19199</v>
      </c>
      <c r="N256" s="9">
        <v>3</v>
      </c>
      <c r="O256" s="12" t="str">
        <f t="shared" ca="1" si="9"/>
        <v/>
      </c>
      <c r="P256" s="26">
        <f t="shared" si="10"/>
        <v>42124</v>
      </c>
      <c r="Q256" s="12" t="str">
        <f t="shared" ca="1" si="11"/>
        <v/>
      </c>
    </row>
    <row r="257" spans="1:17" x14ac:dyDescent="0.25">
      <c r="A257" s="3">
        <v>15481</v>
      </c>
      <c r="B257" s="4" t="s">
        <v>252</v>
      </c>
      <c r="C257" s="4" t="s">
        <v>253</v>
      </c>
      <c r="D257" s="3" t="s">
        <v>16</v>
      </c>
      <c r="E257" s="5" t="s">
        <v>25</v>
      </c>
      <c r="F257" s="6">
        <v>42370</v>
      </c>
      <c r="G257" s="7">
        <v>42437</v>
      </c>
      <c r="H257" s="3" t="s">
        <v>45</v>
      </c>
      <c r="I257" s="3">
        <v>110</v>
      </c>
      <c r="J257" s="3">
        <v>2</v>
      </c>
      <c r="K257" s="8">
        <v>35671</v>
      </c>
      <c r="L257" s="3">
        <v>10</v>
      </c>
      <c r="M257" s="19">
        <v>18000</v>
      </c>
      <c r="N257" s="9">
        <v>3</v>
      </c>
      <c r="O257" s="12" t="str">
        <f t="shared" ca="1" si="9"/>
        <v/>
      </c>
      <c r="P257" s="26">
        <f t="shared" si="10"/>
        <v>42490</v>
      </c>
      <c r="Q257" s="12" t="str">
        <f t="shared" ca="1" si="11"/>
        <v/>
      </c>
    </row>
  </sheetData>
  <autoFilter ref="A1:Q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2:L27"/>
  <sheetViews>
    <sheetView workbookViewId="0">
      <selection activeCell="G6" sqref="G6:H15"/>
    </sheetView>
  </sheetViews>
  <sheetFormatPr defaultRowHeight="15" x14ac:dyDescent="0.25"/>
  <cols>
    <col min="1" max="1" width="6.5703125" customWidth="1"/>
    <col min="2" max="4" width="11.7109375" customWidth="1"/>
    <col min="6" max="6" width="15.5703125" customWidth="1"/>
    <col min="7" max="7" width="15.85546875" customWidth="1"/>
    <col min="8" max="8" width="12.28515625" customWidth="1"/>
  </cols>
  <sheetData>
    <row r="2" spans="2:12" ht="21" x14ac:dyDescent="0.35">
      <c r="B2" s="113" t="s">
        <v>254</v>
      </c>
      <c r="C2" s="113"/>
      <c r="D2" s="113"/>
      <c r="G2" s="113" t="s">
        <v>255</v>
      </c>
      <c r="H2" s="113"/>
      <c r="I2" s="113"/>
    </row>
    <row r="3" spans="2:12" x14ac:dyDescent="0.25">
      <c r="G3" t="s">
        <v>260</v>
      </c>
      <c r="H3" s="17">
        <f ca="1">TODAY()</f>
        <v>43051</v>
      </c>
    </row>
    <row r="4" spans="2:12" x14ac:dyDescent="0.25">
      <c r="B4" s="1" t="s">
        <v>256</v>
      </c>
      <c r="C4" s="1" t="s">
        <v>257</v>
      </c>
      <c r="D4" s="1" t="s">
        <v>258</v>
      </c>
      <c r="K4" s="11"/>
      <c r="L4" s="11"/>
    </row>
    <row r="5" spans="2:12" x14ac:dyDescent="0.25">
      <c r="B5" s="12">
        <v>10</v>
      </c>
      <c r="C5" s="13">
        <v>8000</v>
      </c>
      <c r="D5" s="13">
        <v>15000</v>
      </c>
      <c r="G5" s="1" t="s">
        <v>7</v>
      </c>
      <c r="H5" s="1" t="s">
        <v>259</v>
      </c>
    </row>
    <row r="6" spans="2:12" x14ac:dyDescent="0.25">
      <c r="B6" s="12">
        <v>11</v>
      </c>
      <c r="C6" s="13">
        <v>15000</v>
      </c>
      <c r="D6" s="13">
        <v>21000</v>
      </c>
      <c r="G6" s="3" t="s">
        <v>45</v>
      </c>
      <c r="H6" s="16">
        <v>22</v>
      </c>
    </row>
    <row r="7" spans="2:12" x14ac:dyDescent="0.25">
      <c r="B7" s="12">
        <v>12</v>
      </c>
      <c r="C7" s="13">
        <v>21000</v>
      </c>
      <c r="D7" s="13">
        <v>25000</v>
      </c>
      <c r="G7" s="14" t="s">
        <v>22</v>
      </c>
      <c r="H7" s="16">
        <v>20</v>
      </c>
    </row>
    <row r="8" spans="2:12" x14ac:dyDescent="0.25">
      <c r="B8" s="12">
        <v>13</v>
      </c>
      <c r="C8" s="13">
        <v>25000</v>
      </c>
      <c r="D8" s="13">
        <v>31000</v>
      </c>
      <c r="G8" s="14" t="s">
        <v>28</v>
      </c>
      <c r="H8" s="16">
        <v>25</v>
      </c>
    </row>
    <row r="9" spans="2:12" x14ac:dyDescent="0.25">
      <c r="B9" s="12">
        <v>14</v>
      </c>
      <c r="C9" s="13">
        <v>30000</v>
      </c>
      <c r="D9" s="13">
        <v>40000</v>
      </c>
      <c r="G9" s="3" t="s">
        <v>38</v>
      </c>
      <c r="H9" s="16">
        <v>32</v>
      </c>
    </row>
    <row r="10" spans="2:12" x14ac:dyDescent="0.25">
      <c r="B10" s="12">
        <v>15</v>
      </c>
      <c r="C10" s="13">
        <v>40000</v>
      </c>
      <c r="D10" s="13">
        <v>60000</v>
      </c>
      <c r="G10" s="14" t="s">
        <v>18</v>
      </c>
      <c r="H10" s="16">
        <v>42</v>
      </c>
    </row>
    <row r="11" spans="2:12" x14ac:dyDescent="0.25">
      <c r="B11" s="12">
        <v>16</v>
      </c>
      <c r="C11" s="13">
        <v>60000</v>
      </c>
      <c r="D11" s="13">
        <v>100000</v>
      </c>
      <c r="G11" s="14" t="s">
        <v>76</v>
      </c>
      <c r="H11" s="16">
        <v>14</v>
      </c>
    </row>
    <row r="12" spans="2:12" x14ac:dyDescent="0.25">
      <c r="G12" s="14" t="s">
        <v>73</v>
      </c>
      <c r="H12" s="16">
        <v>12</v>
      </c>
    </row>
    <row r="13" spans="2:12" x14ac:dyDescent="0.25">
      <c r="G13" s="14" t="s">
        <v>41</v>
      </c>
      <c r="H13" s="16">
        <v>10</v>
      </c>
    </row>
    <row r="14" spans="2:12" x14ac:dyDescent="0.25">
      <c r="G14" s="3" t="s">
        <v>54</v>
      </c>
      <c r="H14" s="16">
        <v>10</v>
      </c>
    </row>
    <row r="15" spans="2:12" x14ac:dyDescent="0.25">
      <c r="G15" s="15" t="s">
        <v>210</v>
      </c>
      <c r="H15" s="16">
        <v>1</v>
      </c>
    </row>
    <row r="19" spans="8:9" x14ac:dyDescent="0.25">
      <c r="H19" s="11"/>
      <c r="I19" s="11"/>
    </row>
    <row r="20" spans="8:9" x14ac:dyDescent="0.25">
      <c r="H20" s="11"/>
      <c r="I20" s="11"/>
    </row>
    <row r="21" spans="8:9" x14ac:dyDescent="0.25">
      <c r="H21" s="11"/>
      <c r="I21" s="11"/>
    </row>
    <row r="22" spans="8:9" x14ac:dyDescent="0.25">
      <c r="H22" s="11"/>
      <c r="I22" s="11"/>
    </row>
    <row r="23" spans="8:9" x14ac:dyDescent="0.25">
      <c r="H23" s="11"/>
      <c r="I23" s="11"/>
    </row>
    <row r="24" spans="8:9" x14ac:dyDescent="0.25">
      <c r="H24" s="11"/>
      <c r="I24" s="11"/>
    </row>
    <row r="25" spans="8:9" x14ac:dyDescent="0.25">
      <c r="H25" s="11"/>
      <c r="I25" s="11"/>
    </row>
    <row r="26" spans="8:9" x14ac:dyDescent="0.25">
      <c r="H26" s="11"/>
      <c r="I26" s="11"/>
    </row>
    <row r="27" spans="8:9" x14ac:dyDescent="0.25">
      <c r="H27" s="11"/>
      <c r="I27" s="11"/>
    </row>
  </sheetData>
  <mergeCells count="2">
    <mergeCell ref="B2:D2"/>
    <mergeCell ref="G2:I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7"/>
  <sheetViews>
    <sheetView workbookViewId="0">
      <pane ySplit="1" topLeftCell="A235" activePane="bottomLeft" state="frozen"/>
      <selection activeCell="B1" sqref="B1"/>
      <selection pane="bottomLeft" activeCell="H267" sqref="H267"/>
    </sheetView>
  </sheetViews>
  <sheetFormatPr defaultRowHeight="15" x14ac:dyDescent="0.25"/>
  <cols>
    <col min="2" max="3" width="11.7109375" customWidth="1"/>
    <col min="5" max="6" width="16" customWidth="1"/>
    <col min="7" max="7" width="16.28515625" customWidth="1"/>
    <col min="8" max="8" width="10.42578125" customWidth="1"/>
    <col min="10" max="10" width="11.85546875" customWidth="1"/>
    <col min="11" max="11" width="15.28515625" customWidth="1"/>
    <col min="12" max="12" width="13.85546875" customWidth="1"/>
    <col min="13" max="13" width="14.5703125" style="20" customWidth="1"/>
    <col min="14" max="14" width="14.7109375" customWidth="1"/>
    <col min="16" max="16" width="10.140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8" t="s">
        <v>12</v>
      </c>
      <c r="N1" s="1" t="s">
        <v>13</v>
      </c>
      <c r="O1" s="21" t="s">
        <v>261</v>
      </c>
      <c r="P1" s="21" t="s">
        <v>262</v>
      </c>
      <c r="Q1" s="21" t="s">
        <v>263</v>
      </c>
      <c r="R1" s="21" t="s">
        <v>267</v>
      </c>
      <c r="S1" s="21" t="s">
        <v>272</v>
      </c>
    </row>
    <row r="2" spans="1:19" x14ac:dyDescent="0.25">
      <c r="A2" s="3">
        <v>220</v>
      </c>
      <c r="B2" s="4" t="s">
        <v>14</v>
      </c>
      <c r="C2" s="4" t="s">
        <v>15</v>
      </c>
      <c r="D2" s="3" t="s">
        <v>16</v>
      </c>
      <c r="E2" s="5" t="s">
        <v>17</v>
      </c>
      <c r="F2" s="6">
        <v>37956</v>
      </c>
      <c r="G2" s="7">
        <v>42277</v>
      </c>
      <c r="H2" s="3" t="s">
        <v>18</v>
      </c>
      <c r="I2" s="3">
        <v>103</v>
      </c>
      <c r="J2" s="3">
        <v>3</v>
      </c>
      <c r="K2" s="8">
        <v>28732</v>
      </c>
      <c r="L2" s="3">
        <v>15</v>
      </c>
      <c r="M2" s="19">
        <v>48244</v>
      </c>
      <c r="N2" s="9">
        <v>3</v>
      </c>
      <c r="O2" t="str">
        <f ca="1">IF(G:G&gt;TODAY(),"Ve stavu","")</f>
        <v/>
      </c>
      <c r="P2" s="17">
        <f>EOMONTH(F2,N2)</f>
        <v>38077</v>
      </c>
      <c r="Q2" t="str">
        <f ca="1">IF(O:O="","",IF(P:P&gt;TODAY(),"A","N"))</f>
        <v/>
      </c>
      <c r="R2" t="s">
        <v>266</v>
      </c>
      <c r="S2">
        <v>1</v>
      </c>
    </row>
    <row r="3" spans="1:19" x14ac:dyDescent="0.25">
      <c r="A3" s="3">
        <v>619</v>
      </c>
      <c r="B3" s="4" t="s">
        <v>19</v>
      </c>
      <c r="C3" s="4" t="s">
        <v>20</v>
      </c>
      <c r="D3" s="3" t="s">
        <v>16</v>
      </c>
      <c r="E3" s="5" t="s">
        <v>21</v>
      </c>
      <c r="F3" s="6">
        <v>38018</v>
      </c>
      <c r="G3" s="7">
        <v>42369</v>
      </c>
      <c r="H3" s="3" t="s">
        <v>22</v>
      </c>
      <c r="I3" s="3">
        <v>136</v>
      </c>
      <c r="J3" s="3">
        <v>1</v>
      </c>
      <c r="K3" s="8">
        <v>24238</v>
      </c>
      <c r="L3" s="3">
        <v>13</v>
      </c>
      <c r="M3" s="19">
        <v>24695</v>
      </c>
      <c r="N3" s="9">
        <v>12</v>
      </c>
      <c r="O3" t="str">
        <f t="shared" ref="O3:O66" ca="1" si="0">IF(G:G&gt;TODAY(),"Ve stavu","")</f>
        <v/>
      </c>
      <c r="P3" s="17">
        <f t="shared" ref="P3:P66" si="1">EOMONTH(F3,N3)</f>
        <v>38411</v>
      </c>
      <c r="Q3" t="str">
        <f t="shared" ref="Q3:Q66" ca="1" si="2">IF(O:O="","",IF(P:P&gt;TODAY(),"A","N"))</f>
        <v/>
      </c>
      <c r="R3" t="s">
        <v>266</v>
      </c>
      <c r="S3">
        <v>1</v>
      </c>
    </row>
    <row r="4" spans="1:19" x14ac:dyDescent="0.25">
      <c r="A4" s="3">
        <v>618</v>
      </c>
      <c r="B4" s="4" t="s">
        <v>23</v>
      </c>
      <c r="C4" s="4" t="s">
        <v>24</v>
      </c>
      <c r="D4" s="3" t="s">
        <v>16</v>
      </c>
      <c r="E4" s="5" t="s">
        <v>25</v>
      </c>
      <c r="F4" s="6">
        <v>38078</v>
      </c>
      <c r="G4" s="7">
        <v>42277</v>
      </c>
      <c r="H4" s="3" t="s">
        <v>18</v>
      </c>
      <c r="I4" s="3">
        <v>160</v>
      </c>
      <c r="J4" s="3">
        <v>1</v>
      </c>
      <c r="K4" s="8">
        <v>33569</v>
      </c>
      <c r="L4" s="3">
        <v>12</v>
      </c>
      <c r="M4" s="19">
        <v>18160</v>
      </c>
      <c r="N4" s="9">
        <v>1</v>
      </c>
      <c r="O4" t="str">
        <f t="shared" ca="1" si="0"/>
        <v/>
      </c>
      <c r="P4" s="17">
        <f t="shared" si="1"/>
        <v>38138</v>
      </c>
      <c r="Q4" t="str">
        <f t="shared" ca="1" si="2"/>
        <v/>
      </c>
      <c r="R4" t="s">
        <v>266</v>
      </c>
      <c r="S4">
        <v>1</v>
      </c>
    </row>
    <row r="5" spans="1:19" x14ac:dyDescent="0.25">
      <c r="A5" s="3">
        <v>3716</v>
      </c>
      <c r="B5" s="4" t="s">
        <v>26</v>
      </c>
      <c r="C5" s="4" t="s">
        <v>27</v>
      </c>
      <c r="D5" s="3" t="s">
        <v>16</v>
      </c>
      <c r="E5" s="5" t="s">
        <v>25</v>
      </c>
      <c r="F5" s="6">
        <v>38384</v>
      </c>
      <c r="G5" s="7">
        <v>43382</v>
      </c>
      <c r="H5" s="3" t="s">
        <v>28</v>
      </c>
      <c r="I5" s="3">
        <v>151</v>
      </c>
      <c r="J5" s="3">
        <v>4</v>
      </c>
      <c r="K5" s="8">
        <v>24930</v>
      </c>
      <c r="L5" s="3">
        <v>14</v>
      </c>
      <c r="M5" s="19">
        <v>29364</v>
      </c>
      <c r="N5" s="9">
        <v>6</v>
      </c>
      <c r="O5" t="str">
        <f t="shared" ca="1" si="0"/>
        <v>Ve stavu</v>
      </c>
      <c r="P5" s="17">
        <f t="shared" si="1"/>
        <v>38595</v>
      </c>
      <c r="Q5" t="str">
        <f t="shared" ca="1" si="2"/>
        <v>N</v>
      </c>
      <c r="R5" t="s">
        <v>266</v>
      </c>
      <c r="S5">
        <v>1</v>
      </c>
    </row>
    <row r="6" spans="1:19" x14ac:dyDescent="0.25">
      <c r="A6" s="3">
        <v>3272</v>
      </c>
      <c r="B6" s="4" t="s">
        <v>29</v>
      </c>
      <c r="C6" s="4" t="s">
        <v>30</v>
      </c>
      <c r="D6" s="3" t="s">
        <v>31</v>
      </c>
      <c r="E6" s="5" t="s">
        <v>17</v>
      </c>
      <c r="F6" s="6">
        <v>38412</v>
      </c>
      <c r="G6" s="7">
        <v>41882</v>
      </c>
      <c r="H6" s="3" t="s">
        <v>28</v>
      </c>
      <c r="I6" s="3">
        <v>133</v>
      </c>
      <c r="J6" s="3">
        <v>1</v>
      </c>
      <c r="K6" s="8">
        <v>33629</v>
      </c>
      <c r="L6" s="3">
        <v>12</v>
      </c>
      <c r="M6" s="19">
        <v>26120</v>
      </c>
      <c r="N6" s="9">
        <v>24</v>
      </c>
      <c r="O6" t="str">
        <f t="shared" ca="1" si="0"/>
        <v/>
      </c>
      <c r="P6" s="17">
        <f t="shared" si="1"/>
        <v>39172</v>
      </c>
      <c r="Q6" t="str">
        <f t="shared" ca="1" si="2"/>
        <v/>
      </c>
      <c r="R6" t="s">
        <v>266</v>
      </c>
      <c r="S6">
        <v>1</v>
      </c>
    </row>
    <row r="7" spans="1:19" x14ac:dyDescent="0.25">
      <c r="A7" s="3">
        <v>3885</v>
      </c>
      <c r="B7" s="4" t="s">
        <v>32</v>
      </c>
      <c r="C7" s="4" t="s">
        <v>33</v>
      </c>
      <c r="D7" s="3" t="s">
        <v>16</v>
      </c>
      <c r="E7" s="5" t="s">
        <v>21</v>
      </c>
      <c r="F7" s="6">
        <v>38412</v>
      </c>
      <c r="G7" s="7">
        <v>43204</v>
      </c>
      <c r="H7" s="3" t="s">
        <v>28</v>
      </c>
      <c r="I7" s="3">
        <v>102</v>
      </c>
      <c r="J7" s="3">
        <v>2</v>
      </c>
      <c r="K7" s="8">
        <v>31581</v>
      </c>
      <c r="L7" s="3">
        <v>13</v>
      </c>
      <c r="M7" s="19">
        <v>33492</v>
      </c>
      <c r="N7" s="9">
        <v>24</v>
      </c>
      <c r="O7" t="str">
        <f t="shared" ca="1" si="0"/>
        <v>Ve stavu</v>
      </c>
      <c r="P7" s="17">
        <f t="shared" si="1"/>
        <v>39172</v>
      </c>
      <c r="Q7" t="str">
        <f t="shared" ca="1" si="2"/>
        <v>N</v>
      </c>
      <c r="R7" t="s">
        <v>266</v>
      </c>
      <c r="S7">
        <v>1</v>
      </c>
    </row>
    <row r="8" spans="1:19" x14ac:dyDescent="0.25">
      <c r="A8" s="3">
        <v>3561</v>
      </c>
      <c r="B8" s="4" t="s">
        <v>34</v>
      </c>
      <c r="C8" s="4" t="s">
        <v>35</v>
      </c>
      <c r="D8" s="3" t="s">
        <v>16</v>
      </c>
      <c r="E8" s="5" t="s">
        <v>17</v>
      </c>
      <c r="F8" s="6">
        <v>38418</v>
      </c>
      <c r="G8" s="7">
        <v>42876</v>
      </c>
      <c r="H8" s="3" t="s">
        <v>22</v>
      </c>
      <c r="I8" s="3">
        <v>153</v>
      </c>
      <c r="J8" s="3">
        <v>2</v>
      </c>
      <c r="K8" s="8">
        <v>25583</v>
      </c>
      <c r="L8" s="3">
        <v>14</v>
      </c>
      <c r="M8" s="19">
        <v>34142</v>
      </c>
      <c r="N8" s="9">
        <v>6</v>
      </c>
      <c r="O8" t="str">
        <f t="shared" ca="1" si="0"/>
        <v/>
      </c>
      <c r="P8" s="17">
        <f t="shared" si="1"/>
        <v>38625</v>
      </c>
      <c r="Q8" t="str">
        <f t="shared" ca="1" si="2"/>
        <v/>
      </c>
      <c r="R8" t="s">
        <v>266</v>
      </c>
      <c r="S8">
        <v>1</v>
      </c>
    </row>
    <row r="9" spans="1:19" x14ac:dyDescent="0.25">
      <c r="A9" s="3">
        <v>3660</v>
      </c>
      <c r="B9" s="4" t="s">
        <v>36</v>
      </c>
      <c r="C9" s="4" t="s">
        <v>37</v>
      </c>
      <c r="D9" s="3" t="s">
        <v>16</v>
      </c>
      <c r="E9" s="5" t="s">
        <v>25</v>
      </c>
      <c r="F9" s="6">
        <v>38418</v>
      </c>
      <c r="G9" s="7">
        <v>43221</v>
      </c>
      <c r="H9" s="3" t="s">
        <v>38</v>
      </c>
      <c r="I9" s="3">
        <v>105</v>
      </c>
      <c r="J9" s="3">
        <v>3</v>
      </c>
      <c r="K9" s="8">
        <v>28842</v>
      </c>
      <c r="L9" s="3">
        <v>12</v>
      </c>
      <c r="M9" s="19">
        <v>21236</v>
      </c>
      <c r="N9" s="9">
        <v>12</v>
      </c>
      <c r="O9" t="str">
        <f t="shared" ca="1" si="0"/>
        <v>Ve stavu</v>
      </c>
      <c r="P9" s="17">
        <f t="shared" si="1"/>
        <v>38807</v>
      </c>
      <c r="Q9" t="str">
        <f t="shared" ca="1" si="2"/>
        <v>N</v>
      </c>
      <c r="R9" t="s">
        <v>266</v>
      </c>
      <c r="S9">
        <v>1</v>
      </c>
    </row>
    <row r="10" spans="1:19" x14ac:dyDescent="0.25">
      <c r="A10" s="3">
        <v>3727</v>
      </c>
      <c r="B10" s="4" t="s">
        <v>39</v>
      </c>
      <c r="C10" s="4" t="s">
        <v>40</v>
      </c>
      <c r="D10" s="3" t="s">
        <v>16</v>
      </c>
      <c r="E10" s="5" t="s">
        <v>25</v>
      </c>
      <c r="F10" s="6">
        <v>38418</v>
      </c>
      <c r="G10" s="7">
        <v>42399</v>
      </c>
      <c r="H10" s="3" t="s">
        <v>41</v>
      </c>
      <c r="I10" s="3">
        <v>127</v>
      </c>
      <c r="J10" s="3">
        <v>4</v>
      </c>
      <c r="K10" s="8">
        <v>31407</v>
      </c>
      <c r="L10" s="3">
        <v>11</v>
      </c>
      <c r="M10" s="19">
        <v>18735</v>
      </c>
      <c r="N10" s="9">
        <v>3</v>
      </c>
      <c r="O10" t="str">
        <f t="shared" ca="1" si="0"/>
        <v/>
      </c>
      <c r="P10" s="17">
        <f t="shared" si="1"/>
        <v>38533</v>
      </c>
      <c r="Q10" t="str">
        <f t="shared" ca="1" si="2"/>
        <v/>
      </c>
      <c r="R10" t="s">
        <v>266</v>
      </c>
      <c r="S10">
        <v>1</v>
      </c>
    </row>
    <row r="11" spans="1:19" x14ac:dyDescent="0.25">
      <c r="A11" s="3">
        <v>3281</v>
      </c>
      <c r="B11" s="4" t="s">
        <v>42</v>
      </c>
      <c r="C11" s="4" t="s">
        <v>43</v>
      </c>
      <c r="D11" s="3" t="s">
        <v>16</v>
      </c>
      <c r="E11" s="5" t="s">
        <v>21</v>
      </c>
      <c r="F11" s="6">
        <v>38421</v>
      </c>
      <c r="G11" s="7">
        <v>42797</v>
      </c>
      <c r="H11" s="3" t="s">
        <v>22</v>
      </c>
      <c r="I11" s="3">
        <v>104</v>
      </c>
      <c r="J11" s="3">
        <v>4</v>
      </c>
      <c r="K11" s="8">
        <v>30369</v>
      </c>
      <c r="L11" s="3">
        <v>13</v>
      </c>
      <c r="M11" s="19">
        <v>32082</v>
      </c>
      <c r="N11" s="9">
        <v>12</v>
      </c>
      <c r="O11" t="str">
        <f t="shared" ca="1" si="0"/>
        <v/>
      </c>
      <c r="P11" s="17">
        <f t="shared" si="1"/>
        <v>38807</v>
      </c>
      <c r="Q11" t="str">
        <f t="shared" ca="1" si="2"/>
        <v/>
      </c>
      <c r="R11" t="s">
        <v>266</v>
      </c>
      <c r="S11">
        <v>1</v>
      </c>
    </row>
    <row r="12" spans="1:19" x14ac:dyDescent="0.25">
      <c r="A12" s="3">
        <v>3440</v>
      </c>
      <c r="B12" s="4" t="s">
        <v>44</v>
      </c>
      <c r="C12" s="4" t="s">
        <v>35</v>
      </c>
      <c r="D12" s="3" t="s">
        <v>16</v>
      </c>
      <c r="E12" s="5" t="s">
        <v>25</v>
      </c>
      <c r="F12" s="6">
        <v>38421</v>
      </c>
      <c r="G12" s="7">
        <v>43221</v>
      </c>
      <c r="H12" s="3" t="s">
        <v>45</v>
      </c>
      <c r="I12" s="3">
        <v>148</v>
      </c>
      <c r="J12" s="3">
        <v>1</v>
      </c>
      <c r="K12" s="8">
        <v>23153</v>
      </c>
      <c r="L12" s="3">
        <v>14</v>
      </c>
      <c r="M12" s="19">
        <v>32269</v>
      </c>
      <c r="N12" s="9">
        <v>6</v>
      </c>
      <c r="O12" t="str">
        <f t="shared" ca="1" si="0"/>
        <v>Ve stavu</v>
      </c>
      <c r="P12" s="17">
        <f t="shared" si="1"/>
        <v>38625</v>
      </c>
      <c r="Q12" t="str">
        <f t="shared" ca="1" si="2"/>
        <v>N</v>
      </c>
      <c r="R12" t="s">
        <v>266</v>
      </c>
      <c r="S12">
        <v>1</v>
      </c>
    </row>
    <row r="13" spans="1:19" x14ac:dyDescent="0.25">
      <c r="A13" s="3">
        <v>4711</v>
      </c>
      <c r="B13" s="4" t="s">
        <v>46</v>
      </c>
      <c r="C13" s="4" t="s">
        <v>47</v>
      </c>
      <c r="D13" s="3" t="s">
        <v>16</v>
      </c>
      <c r="E13" s="5" t="s">
        <v>21</v>
      </c>
      <c r="F13" s="6">
        <v>38421</v>
      </c>
      <c r="G13" s="7">
        <v>54789</v>
      </c>
      <c r="H13" s="3" t="s">
        <v>22</v>
      </c>
      <c r="I13" s="3">
        <v>128</v>
      </c>
      <c r="J13" s="3">
        <v>4</v>
      </c>
      <c r="K13" s="8">
        <v>18133</v>
      </c>
      <c r="L13" s="3">
        <v>13</v>
      </c>
      <c r="M13" s="19">
        <v>24503</v>
      </c>
      <c r="N13" s="9">
        <v>12</v>
      </c>
      <c r="O13" t="str">
        <f t="shared" ca="1" si="0"/>
        <v>Ve stavu</v>
      </c>
      <c r="P13" s="17">
        <f t="shared" si="1"/>
        <v>38807</v>
      </c>
      <c r="Q13" t="str">
        <f t="shared" ca="1" si="2"/>
        <v>N</v>
      </c>
      <c r="R13" t="s">
        <v>266</v>
      </c>
      <c r="S13">
        <v>1</v>
      </c>
    </row>
    <row r="14" spans="1:19" x14ac:dyDescent="0.25">
      <c r="A14" s="3">
        <v>3264</v>
      </c>
      <c r="B14" s="4" t="s">
        <v>48</v>
      </c>
      <c r="C14" s="4" t="s">
        <v>49</v>
      </c>
      <c r="D14" s="3" t="s">
        <v>31</v>
      </c>
      <c r="E14" s="5" t="s">
        <v>25</v>
      </c>
      <c r="F14" s="6">
        <v>42829</v>
      </c>
      <c r="G14" s="7">
        <v>43738</v>
      </c>
      <c r="H14" s="3" t="s">
        <v>45</v>
      </c>
      <c r="I14" s="3">
        <v>113</v>
      </c>
      <c r="J14" s="3">
        <v>3</v>
      </c>
      <c r="K14" s="8">
        <v>19811</v>
      </c>
      <c r="L14" s="3">
        <v>10</v>
      </c>
      <c r="M14" s="19">
        <v>14000</v>
      </c>
      <c r="N14" s="9">
        <v>3</v>
      </c>
      <c r="O14" t="str">
        <f t="shared" ca="1" si="0"/>
        <v>Ve stavu</v>
      </c>
      <c r="P14" s="17">
        <f t="shared" si="1"/>
        <v>42947</v>
      </c>
      <c r="Q14" t="str">
        <f t="shared" ca="1" si="2"/>
        <v>N</v>
      </c>
      <c r="R14" t="s">
        <v>266</v>
      </c>
      <c r="S14">
        <v>1</v>
      </c>
    </row>
    <row r="15" spans="1:19" x14ac:dyDescent="0.25">
      <c r="A15" s="3">
        <v>3297</v>
      </c>
      <c r="B15" s="4" t="s">
        <v>50</v>
      </c>
      <c r="C15" s="4" t="s">
        <v>51</v>
      </c>
      <c r="D15" s="3" t="s">
        <v>16</v>
      </c>
      <c r="E15" s="5" t="s">
        <v>17</v>
      </c>
      <c r="F15" s="6">
        <v>42860</v>
      </c>
      <c r="G15" s="7">
        <v>43559</v>
      </c>
      <c r="H15" s="3" t="s">
        <v>38</v>
      </c>
      <c r="I15" s="3">
        <v>108</v>
      </c>
      <c r="J15" s="3">
        <v>0</v>
      </c>
      <c r="K15" s="8">
        <v>29249</v>
      </c>
      <c r="L15" s="3">
        <v>12</v>
      </c>
      <c r="M15" s="19">
        <v>20006</v>
      </c>
      <c r="N15" s="9">
        <v>24</v>
      </c>
      <c r="O15" t="str">
        <f t="shared" ca="1" si="0"/>
        <v>Ve stavu</v>
      </c>
      <c r="P15" s="17">
        <f t="shared" si="1"/>
        <v>43616</v>
      </c>
      <c r="Q15" t="str">
        <f t="shared" ca="1" si="2"/>
        <v>A</v>
      </c>
      <c r="R15" t="s">
        <v>266</v>
      </c>
      <c r="S15">
        <v>1</v>
      </c>
    </row>
    <row r="16" spans="1:19" x14ac:dyDescent="0.25">
      <c r="A16" s="3">
        <v>3541</v>
      </c>
      <c r="B16" s="4" t="s">
        <v>52</v>
      </c>
      <c r="C16" s="4" t="s">
        <v>53</v>
      </c>
      <c r="D16" s="3" t="s">
        <v>16</v>
      </c>
      <c r="E16" s="5" t="s">
        <v>17</v>
      </c>
      <c r="F16" s="6">
        <v>42892</v>
      </c>
      <c r="G16" s="7">
        <v>43893</v>
      </c>
      <c r="H16" s="3" t="s">
        <v>54</v>
      </c>
      <c r="I16" s="3">
        <v>130</v>
      </c>
      <c r="J16" s="3">
        <v>4</v>
      </c>
      <c r="K16" s="8">
        <v>17046</v>
      </c>
      <c r="L16" s="3">
        <v>13</v>
      </c>
      <c r="M16" s="19">
        <v>29064</v>
      </c>
      <c r="N16" s="9">
        <v>12</v>
      </c>
      <c r="O16" t="str">
        <f t="shared" ca="1" si="0"/>
        <v>Ve stavu</v>
      </c>
      <c r="P16" s="17">
        <f t="shared" si="1"/>
        <v>43281</v>
      </c>
      <c r="Q16" t="str">
        <f t="shared" ca="1" si="2"/>
        <v>A</v>
      </c>
      <c r="R16" t="s">
        <v>266</v>
      </c>
      <c r="S16">
        <v>1</v>
      </c>
    </row>
    <row r="17" spans="1:19" x14ac:dyDescent="0.25">
      <c r="A17" s="3">
        <v>3589</v>
      </c>
      <c r="B17" s="4" t="s">
        <v>55</v>
      </c>
      <c r="C17" s="4" t="s">
        <v>56</v>
      </c>
      <c r="D17" s="3" t="s">
        <v>16</v>
      </c>
      <c r="E17" s="5" t="s">
        <v>21</v>
      </c>
      <c r="F17" s="6">
        <v>42893</v>
      </c>
      <c r="G17" s="7">
        <v>43180</v>
      </c>
      <c r="H17" s="3" t="s">
        <v>28</v>
      </c>
      <c r="I17" s="3">
        <v>118</v>
      </c>
      <c r="J17" s="3">
        <v>1</v>
      </c>
      <c r="K17" s="8">
        <v>27763</v>
      </c>
      <c r="L17" s="3">
        <v>12</v>
      </c>
      <c r="M17" s="19">
        <v>22126</v>
      </c>
      <c r="N17" s="9">
        <v>12</v>
      </c>
      <c r="O17" t="str">
        <f t="shared" ca="1" si="0"/>
        <v>Ve stavu</v>
      </c>
      <c r="P17" s="17">
        <f t="shared" si="1"/>
        <v>43281</v>
      </c>
      <c r="Q17" t="str">
        <f t="shared" ca="1" si="2"/>
        <v>A</v>
      </c>
      <c r="R17" t="s">
        <v>266</v>
      </c>
      <c r="S17">
        <v>1</v>
      </c>
    </row>
    <row r="18" spans="1:19" x14ac:dyDescent="0.25">
      <c r="A18" s="3">
        <v>3618</v>
      </c>
      <c r="B18" s="4" t="s">
        <v>57</v>
      </c>
      <c r="C18" s="4" t="s">
        <v>58</v>
      </c>
      <c r="D18" s="3" t="s">
        <v>31</v>
      </c>
      <c r="E18" s="5" t="s">
        <v>25</v>
      </c>
      <c r="F18" s="6">
        <v>42924</v>
      </c>
      <c r="G18" s="7">
        <v>43204</v>
      </c>
      <c r="H18" s="3" t="s">
        <v>38</v>
      </c>
      <c r="I18" s="3">
        <v>148</v>
      </c>
      <c r="J18" s="3">
        <v>2</v>
      </c>
      <c r="K18" s="8">
        <v>27178</v>
      </c>
      <c r="L18" s="3">
        <v>13</v>
      </c>
      <c r="M18" s="19">
        <v>30903</v>
      </c>
      <c r="N18" s="9">
        <v>6</v>
      </c>
      <c r="O18" t="str">
        <f t="shared" ca="1" si="0"/>
        <v>Ve stavu</v>
      </c>
      <c r="P18" s="17">
        <f t="shared" si="1"/>
        <v>43131</v>
      </c>
      <c r="Q18" t="str">
        <f t="shared" ca="1" si="2"/>
        <v>A</v>
      </c>
      <c r="R18" t="s">
        <v>266</v>
      </c>
      <c r="S18">
        <v>1</v>
      </c>
    </row>
    <row r="19" spans="1:19" x14ac:dyDescent="0.25">
      <c r="A19" s="3">
        <v>3666</v>
      </c>
      <c r="B19" s="4" t="s">
        <v>59</v>
      </c>
      <c r="C19" s="4" t="s">
        <v>60</v>
      </c>
      <c r="D19" s="3" t="s">
        <v>16</v>
      </c>
      <c r="E19" s="5" t="s">
        <v>21</v>
      </c>
      <c r="F19" s="6">
        <v>42956</v>
      </c>
      <c r="G19" s="7">
        <v>43288</v>
      </c>
      <c r="H19" s="3" t="s">
        <v>22</v>
      </c>
      <c r="I19" s="3">
        <v>102</v>
      </c>
      <c r="J19" s="3">
        <v>0</v>
      </c>
      <c r="K19" s="8">
        <v>32980</v>
      </c>
      <c r="L19" s="3">
        <v>13</v>
      </c>
      <c r="M19" s="19">
        <v>24164</v>
      </c>
      <c r="N19" s="9">
        <v>3</v>
      </c>
      <c r="O19" t="str">
        <f t="shared" ca="1" si="0"/>
        <v>Ve stavu</v>
      </c>
      <c r="P19" s="17">
        <f t="shared" si="1"/>
        <v>43069</v>
      </c>
      <c r="Q19" t="str">
        <f t="shared" ca="1" si="2"/>
        <v>A</v>
      </c>
      <c r="R19" t="s">
        <v>266</v>
      </c>
      <c r="S19">
        <v>1</v>
      </c>
    </row>
    <row r="20" spans="1:19" x14ac:dyDescent="0.25">
      <c r="A20" s="3">
        <v>3725</v>
      </c>
      <c r="B20" s="4" t="s">
        <v>61</v>
      </c>
      <c r="C20" s="4" t="s">
        <v>62</v>
      </c>
      <c r="D20" s="3" t="s">
        <v>16</v>
      </c>
      <c r="E20" s="5" t="s">
        <v>17</v>
      </c>
      <c r="F20" s="6">
        <v>42957</v>
      </c>
      <c r="G20" s="7">
        <v>43493</v>
      </c>
      <c r="H20" s="3" t="s">
        <v>38</v>
      </c>
      <c r="I20" s="3">
        <v>115</v>
      </c>
      <c r="J20" s="3">
        <v>5</v>
      </c>
      <c r="K20" s="8">
        <v>31839</v>
      </c>
      <c r="L20" s="3">
        <v>11</v>
      </c>
      <c r="M20" s="19">
        <v>14876</v>
      </c>
      <c r="N20" s="9">
        <v>1</v>
      </c>
      <c r="O20" t="str">
        <f t="shared" ca="1" si="0"/>
        <v>Ve stavu</v>
      </c>
      <c r="P20" s="17">
        <f t="shared" si="1"/>
        <v>43008</v>
      </c>
      <c r="Q20" t="str">
        <f t="shared" ca="1" si="2"/>
        <v>N</v>
      </c>
      <c r="R20" t="s">
        <v>266</v>
      </c>
      <c r="S20">
        <v>1</v>
      </c>
    </row>
    <row r="21" spans="1:19" x14ac:dyDescent="0.25">
      <c r="A21" s="3">
        <v>3745</v>
      </c>
      <c r="B21" s="4" t="s">
        <v>63</v>
      </c>
      <c r="C21" s="4" t="s">
        <v>64</v>
      </c>
      <c r="D21" s="3" t="s">
        <v>16</v>
      </c>
      <c r="E21" s="5" t="s">
        <v>17</v>
      </c>
      <c r="F21" s="6">
        <v>42958</v>
      </c>
      <c r="G21" s="7">
        <v>43511</v>
      </c>
      <c r="H21" s="3" t="s">
        <v>18</v>
      </c>
      <c r="I21" s="3">
        <v>125</v>
      </c>
      <c r="J21" s="3">
        <v>3</v>
      </c>
      <c r="K21" s="8">
        <v>26563</v>
      </c>
      <c r="L21" s="3">
        <v>11</v>
      </c>
      <c r="M21" s="19">
        <v>23170</v>
      </c>
      <c r="N21" s="9">
        <v>0</v>
      </c>
      <c r="O21" t="str">
        <f t="shared" ca="1" si="0"/>
        <v>Ve stavu</v>
      </c>
      <c r="P21" s="17">
        <f t="shared" si="1"/>
        <v>42978</v>
      </c>
      <c r="Q21" t="str">
        <f t="shared" ca="1" si="2"/>
        <v>N</v>
      </c>
      <c r="R21" t="s">
        <v>266</v>
      </c>
      <c r="S21">
        <v>1</v>
      </c>
    </row>
    <row r="22" spans="1:19" x14ac:dyDescent="0.25">
      <c r="A22" s="3">
        <v>3746</v>
      </c>
      <c r="B22" s="4" t="s">
        <v>65</v>
      </c>
      <c r="C22" s="4" t="s">
        <v>66</v>
      </c>
      <c r="D22" s="3" t="s">
        <v>16</v>
      </c>
      <c r="E22" s="5" t="s">
        <v>25</v>
      </c>
      <c r="F22" s="6">
        <v>42837</v>
      </c>
      <c r="G22" s="7">
        <v>43522</v>
      </c>
      <c r="H22" s="3" t="s">
        <v>38</v>
      </c>
      <c r="I22" s="3">
        <v>148</v>
      </c>
      <c r="J22" s="3">
        <v>5</v>
      </c>
      <c r="K22" s="8">
        <v>28287</v>
      </c>
      <c r="L22" s="3">
        <v>12</v>
      </c>
      <c r="M22" s="19">
        <v>18287</v>
      </c>
      <c r="N22" s="9">
        <v>6</v>
      </c>
      <c r="O22" t="str">
        <f t="shared" ca="1" si="0"/>
        <v>Ve stavu</v>
      </c>
      <c r="P22" s="17">
        <f t="shared" si="1"/>
        <v>43039</v>
      </c>
      <c r="Q22" t="str">
        <f t="shared" ca="1" si="2"/>
        <v>N</v>
      </c>
      <c r="R22" t="s">
        <v>266</v>
      </c>
      <c r="S22">
        <v>1</v>
      </c>
    </row>
    <row r="23" spans="1:19" x14ac:dyDescent="0.25">
      <c r="A23" s="3">
        <v>3772</v>
      </c>
      <c r="B23" s="4" t="s">
        <v>67</v>
      </c>
      <c r="C23" s="4" t="s">
        <v>68</v>
      </c>
      <c r="D23" s="3" t="s">
        <v>31</v>
      </c>
      <c r="E23" s="5" t="s">
        <v>21</v>
      </c>
      <c r="F23" s="6">
        <v>42991</v>
      </c>
      <c r="G23" s="7">
        <v>43141</v>
      </c>
      <c r="H23" s="3" t="s">
        <v>45</v>
      </c>
      <c r="I23" s="3">
        <v>136</v>
      </c>
      <c r="J23" s="3">
        <v>3</v>
      </c>
      <c r="K23" s="8">
        <v>23135</v>
      </c>
      <c r="L23" s="3">
        <v>12</v>
      </c>
      <c r="M23" s="19">
        <v>24047</v>
      </c>
      <c r="N23" s="9">
        <v>6</v>
      </c>
      <c r="O23" t="str">
        <f t="shared" ca="1" si="0"/>
        <v>Ve stavu</v>
      </c>
      <c r="P23" s="17">
        <f t="shared" si="1"/>
        <v>43190</v>
      </c>
      <c r="Q23" t="str">
        <f t="shared" ca="1" si="2"/>
        <v>A</v>
      </c>
      <c r="R23" t="s">
        <v>266</v>
      </c>
      <c r="S23">
        <v>1</v>
      </c>
    </row>
    <row r="24" spans="1:19" x14ac:dyDescent="0.25">
      <c r="A24" s="3">
        <v>3831</v>
      </c>
      <c r="B24" s="4" t="s">
        <v>69</v>
      </c>
      <c r="C24" s="4" t="s">
        <v>70</v>
      </c>
      <c r="D24" s="3" t="s">
        <v>16</v>
      </c>
      <c r="E24" s="5" t="s">
        <v>25</v>
      </c>
      <c r="F24" s="6">
        <v>43204</v>
      </c>
      <c r="G24" s="7">
        <v>43241</v>
      </c>
      <c r="H24" s="3" t="s">
        <v>45</v>
      </c>
      <c r="I24" s="3">
        <v>140</v>
      </c>
      <c r="J24" s="3">
        <v>2</v>
      </c>
      <c r="K24" s="8">
        <v>23771</v>
      </c>
      <c r="L24" s="3">
        <v>15</v>
      </c>
      <c r="M24" s="19">
        <v>53403</v>
      </c>
      <c r="N24" s="9">
        <v>24</v>
      </c>
      <c r="O24" t="str">
        <f t="shared" ca="1" si="0"/>
        <v>Ve stavu</v>
      </c>
      <c r="P24" s="17">
        <f t="shared" si="1"/>
        <v>43951</v>
      </c>
      <c r="Q24" t="str">
        <f t="shared" ca="1" si="2"/>
        <v>A</v>
      </c>
      <c r="R24" t="s">
        <v>266</v>
      </c>
      <c r="S24">
        <v>1</v>
      </c>
    </row>
    <row r="25" spans="1:19" x14ac:dyDescent="0.25">
      <c r="A25" s="3">
        <v>4236</v>
      </c>
      <c r="B25" s="4" t="s">
        <v>71</v>
      </c>
      <c r="C25" s="4" t="s">
        <v>72</v>
      </c>
      <c r="D25" s="3" t="s">
        <v>16</v>
      </c>
      <c r="E25" s="5" t="s">
        <v>17</v>
      </c>
      <c r="F25" s="6">
        <v>43235</v>
      </c>
      <c r="G25" s="7">
        <v>54789</v>
      </c>
      <c r="H25" s="3" t="s">
        <v>73</v>
      </c>
      <c r="I25" s="3">
        <v>110</v>
      </c>
      <c r="J25" s="3">
        <v>1</v>
      </c>
      <c r="K25" s="8">
        <v>35656</v>
      </c>
      <c r="L25" s="3">
        <v>10</v>
      </c>
      <c r="M25" s="19">
        <v>8000</v>
      </c>
      <c r="N25" s="9">
        <v>3</v>
      </c>
      <c r="O25" t="str">
        <f t="shared" ca="1" si="0"/>
        <v>Ve stavu</v>
      </c>
      <c r="P25" s="17">
        <f t="shared" si="1"/>
        <v>43343</v>
      </c>
      <c r="Q25" t="str">
        <f t="shared" ca="1" si="2"/>
        <v>A</v>
      </c>
      <c r="R25" t="s">
        <v>266</v>
      </c>
      <c r="S25">
        <v>1</v>
      </c>
    </row>
    <row r="26" spans="1:19" x14ac:dyDescent="0.25">
      <c r="A26" s="3">
        <v>7500</v>
      </c>
      <c r="B26" s="4" t="s">
        <v>74</v>
      </c>
      <c r="C26" s="4" t="s">
        <v>75</v>
      </c>
      <c r="D26" s="3" t="s">
        <v>16</v>
      </c>
      <c r="E26" s="5" t="s">
        <v>21</v>
      </c>
      <c r="F26" s="6">
        <v>43267</v>
      </c>
      <c r="G26" s="7">
        <v>54789</v>
      </c>
      <c r="H26" s="3" t="s">
        <v>76</v>
      </c>
      <c r="I26" s="3">
        <v>143</v>
      </c>
      <c r="J26" s="3">
        <v>1</v>
      </c>
      <c r="K26" s="8">
        <v>30936</v>
      </c>
      <c r="L26" s="3">
        <v>13</v>
      </c>
      <c r="M26" s="19">
        <v>28777</v>
      </c>
      <c r="N26" s="9">
        <v>12</v>
      </c>
      <c r="O26" t="str">
        <f t="shared" ca="1" si="0"/>
        <v>Ve stavu</v>
      </c>
      <c r="P26" s="17">
        <f t="shared" si="1"/>
        <v>43646</v>
      </c>
      <c r="Q26" t="str">
        <f t="shared" ca="1" si="2"/>
        <v>A</v>
      </c>
      <c r="R26" t="s">
        <v>266</v>
      </c>
      <c r="S26">
        <v>1</v>
      </c>
    </row>
    <row r="27" spans="1:19" x14ac:dyDescent="0.25">
      <c r="A27" s="3">
        <v>4337</v>
      </c>
      <c r="B27" s="4" t="s">
        <v>77</v>
      </c>
      <c r="C27" s="4" t="s">
        <v>78</v>
      </c>
      <c r="D27" s="3" t="s">
        <v>16</v>
      </c>
      <c r="E27" s="5" t="s">
        <v>17</v>
      </c>
      <c r="F27" s="6">
        <v>43298</v>
      </c>
      <c r="G27" s="7">
        <v>43312</v>
      </c>
      <c r="H27" s="3" t="s">
        <v>18</v>
      </c>
      <c r="I27" s="3">
        <v>104</v>
      </c>
      <c r="J27" s="3">
        <v>0</v>
      </c>
      <c r="K27" s="8">
        <v>27488</v>
      </c>
      <c r="L27" s="3">
        <v>12</v>
      </c>
      <c r="M27" s="19">
        <v>26100</v>
      </c>
      <c r="N27" s="9">
        <v>0</v>
      </c>
      <c r="O27" t="str">
        <f t="shared" ca="1" si="0"/>
        <v>Ve stavu</v>
      </c>
      <c r="P27" s="17">
        <f t="shared" si="1"/>
        <v>43312</v>
      </c>
      <c r="Q27" t="str">
        <f t="shared" ca="1" si="2"/>
        <v>A</v>
      </c>
      <c r="R27" t="s">
        <v>266</v>
      </c>
      <c r="S27">
        <v>1</v>
      </c>
    </row>
    <row r="28" spans="1:19" x14ac:dyDescent="0.25">
      <c r="A28" s="3">
        <v>3529</v>
      </c>
      <c r="B28" s="4" t="s">
        <v>79</v>
      </c>
      <c r="C28" s="4" t="s">
        <v>80</v>
      </c>
      <c r="D28" s="3" t="s">
        <v>16</v>
      </c>
      <c r="E28" s="5" t="s">
        <v>21</v>
      </c>
      <c r="F28" s="6">
        <v>43330</v>
      </c>
      <c r="G28" s="7">
        <v>43506</v>
      </c>
      <c r="H28" s="3" t="s">
        <v>22</v>
      </c>
      <c r="I28" s="3">
        <v>141</v>
      </c>
      <c r="J28" s="3">
        <v>2</v>
      </c>
      <c r="K28" s="8">
        <v>19493</v>
      </c>
      <c r="L28" s="3">
        <v>13</v>
      </c>
      <c r="M28" s="19">
        <v>24988</v>
      </c>
      <c r="N28" s="9">
        <v>3</v>
      </c>
      <c r="O28" t="str">
        <f t="shared" ca="1" si="0"/>
        <v>Ve stavu</v>
      </c>
      <c r="P28" s="17">
        <f t="shared" si="1"/>
        <v>43434</v>
      </c>
      <c r="Q28" t="str">
        <f t="shared" ca="1" si="2"/>
        <v>A</v>
      </c>
      <c r="R28" t="s">
        <v>266</v>
      </c>
      <c r="S28">
        <v>1</v>
      </c>
    </row>
    <row r="29" spans="1:19" x14ac:dyDescent="0.25">
      <c r="A29" s="3">
        <v>3538</v>
      </c>
      <c r="B29" s="4" t="s">
        <v>81</v>
      </c>
      <c r="C29" s="4" t="s">
        <v>82</v>
      </c>
      <c r="D29" s="3" t="s">
        <v>16</v>
      </c>
      <c r="E29" s="5" t="s">
        <v>25</v>
      </c>
      <c r="F29" s="6">
        <v>43574</v>
      </c>
      <c r="G29" s="7">
        <v>43654</v>
      </c>
      <c r="H29" s="3" t="s">
        <v>18</v>
      </c>
      <c r="I29" s="3">
        <v>154</v>
      </c>
      <c r="J29" s="3">
        <v>5</v>
      </c>
      <c r="K29" s="8">
        <v>31099</v>
      </c>
      <c r="L29" s="3">
        <v>12</v>
      </c>
      <c r="M29" s="19">
        <v>21640</v>
      </c>
      <c r="N29" s="9">
        <v>1</v>
      </c>
      <c r="O29" t="str">
        <f t="shared" ca="1" si="0"/>
        <v>Ve stavu</v>
      </c>
      <c r="P29" s="17">
        <f t="shared" si="1"/>
        <v>43616</v>
      </c>
      <c r="Q29" t="str">
        <f t="shared" ca="1" si="2"/>
        <v>A</v>
      </c>
      <c r="R29" t="s">
        <v>266</v>
      </c>
      <c r="S29">
        <v>1</v>
      </c>
    </row>
    <row r="30" spans="1:19" x14ac:dyDescent="0.25">
      <c r="A30" s="3">
        <v>3696</v>
      </c>
      <c r="B30" s="4" t="s">
        <v>83</v>
      </c>
      <c r="C30" s="4" t="s">
        <v>84</v>
      </c>
      <c r="D30" s="3" t="s">
        <v>31</v>
      </c>
      <c r="E30" s="5" t="s">
        <v>25</v>
      </c>
      <c r="F30" s="6">
        <v>43605</v>
      </c>
      <c r="G30" s="7">
        <v>44082</v>
      </c>
      <c r="H30" s="3" t="s">
        <v>22</v>
      </c>
      <c r="I30" s="3">
        <v>150</v>
      </c>
      <c r="J30" s="3">
        <v>1</v>
      </c>
      <c r="K30" s="8">
        <v>29235</v>
      </c>
      <c r="L30" s="3">
        <v>11</v>
      </c>
      <c r="M30" s="19">
        <v>20777</v>
      </c>
      <c r="N30" s="9">
        <v>12</v>
      </c>
      <c r="O30" t="str">
        <f t="shared" ca="1" si="0"/>
        <v>Ve stavu</v>
      </c>
      <c r="P30" s="17">
        <f t="shared" si="1"/>
        <v>43982</v>
      </c>
      <c r="Q30" t="str">
        <f t="shared" ca="1" si="2"/>
        <v>A</v>
      </c>
      <c r="R30" t="s">
        <v>266</v>
      </c>
      <c r="S30">
        <v>1</v>
      </c>
    </row>
    <row r="31" spans="1:19" x14ac:dyDescent="0.25">
      <c r="A31" s="3">
        <v>3900</v>
      </c>
      <c r="B31" s="4" t="s">
        <v>85</v>
      </c>
      <c r="C31" s="4" t="s">
        <v>86</v>
      </c>
      <c r="D31" s="3" t="s">
        <v>16</v>
      </c>
      <c r="E31" s="5" t="s">
        <v>17</v>
      </c>
      <c r="F31" s="6">
        <v>43606</v>
      </c>
      <c r="G31" s="7">
        <v>43684</v>
      </c>
      <c r="H31" s="3" t="s">
        <v>45</v>
      </c>
      <c r="I31" s="3">
        <v>108</v>
      </c>
      <c r="J31" s="3">
        <v>1</v>
      </c>
      <c r="K31" s="8">
        <v>18412</v>
      </c>
      <c r="L31" s="3">
        <v>12</v>
      </c>
      <c r="M31" s="19">
        <v>24517</v>
      </c>
      <c r="N31" s="9">
        <v>3</v>
      </c>
      <c r="O31" t="str">
        <f t="shared" ca="1" si="0"/>
        <v>Ve stavu</v>
      </c>
      <c r="P31" s="17">
        <f t="shared" si="1"/>
        <v>43708</v>
      </c>
      <c r="Q31" t="str">
        <f t="shared" ca="1" si="2"/>
        <v>A</v>
      </c>
      <c r="R31" t="s">
        <v>266</v>
      </c>
      <c r="S31">
        <v>1</v>
      </c>
    </row>
    <row r="32" spans="1:19" x14ac:dyDescent="0.25">
      <c r="A32" s="3">
        <v>3936</v>
      </c>
      <c r="B32" s="4" t="s">
        <v>87</v>
      </c>
      <c r="C32" s="4" t="s">
        <v>88</v>
      </c>
      <c r="D32" s="3" t="s">
        <v>16</v>
      </c>
      <c r="E32" s="5" t="s">
        <v>21</v>
      </c>
      <c r="F32" s="6">
        <v>43668</v>
      </c>
      <c r="G32" s="7">
        <v>54789</v>
      </c>
      <c r="H32" s="3" t="s">
        <v>45</v>
      </c>
      <c r="I32" s="3">
        <v>153</v>
      </c>
      <c r="J32" s="3">
        <v>2</v>
      </c>
      <c r="K32" s="8">
        <v>19901</v>
      </c>
      <c r="L32" s="3">
        <v>15</v>
      </c>
      <c r="M32" s="19">
        <v>63381</v>
      </c>
      <c r="N32" s="9">
        <v>6</v>
      </c>
      <c r="O32" t="str">
        <f t="shared" ca="1" si="0"/>
        <v>Ve stavu</v>
      </c>
      <c r="P32" s="17">
        <f t="shared" si="1"/>
        <v>43861</v>
      </c>
      <c r="Q32" t="str">
        <f t="shared" ca="1" si="2"/>
        <v>A</v>
      </c>
      <c r="R32" t="s">
        <v>266</v>
      </c>
      <c r="S32">
        <v>1</v>
      </c>
    </row>
    <row r="33" spans="1:19" x14ac:dyDescent="0.25">
      <c r="A33" s="3">
        <v>6379</v>
      </c>
      <c r="B33" s="4" t="s">
        <v>89</v>
      </c>
      <c r="C33" s="4" t="s">
        <v>90</v>
      </c>
      <c r="D33" s="3" t="s">
        <v>16</v>
      </c>
      <c r="E33" s="5" t="s">
        <v>21</v>
      </c>
      <c r="F33" s="6">
        <v>43669</v>
      </c>
      <c r="G33" s="7">
        <v>54789</v>
      </c>
      <c r="H33" s="3" t="s">
        <v>38</v>
      </c>
      <c r="I33" s="3">
        <v>103</v>
      </c>
      <c r="J33" s="3">
        <v>5</v>
      </c>
      <c r="K33" s="8">
        <v>27941</v>
      </c>
      <c r="L33" s="3">
        <v>13</v>
      </c>
      <c r="M33" s="19">
        <v>33283</v>
      </c>
      <c r="N33" s="9">
        <v>12</v>
      </c>
      <c r="O33" t="str">
        <f t="shared" ca="1" si="0"/>
        <v>Ve stavu</v>
      </c>
      <c r="P33" s="17">
        <f t="shared" si="1"/>
        <v>44043</v>
      </c>
      <c r="Q33" t="str">
        <f t="shared" ca="1" si="2"/>
        <v>A</v>
      </c>
      <c r="R33" t="s">
        <v>266</v>
      </c>
      <c r="S33">
        <v>1</v>
      </c>
    </row>
    <row r="34" spans="1:19" x14ac:dyDescent="0.25">
      <c r="A34" s="3">
        <v>6872</v>
      </c>
      <c r="B34" s="4" t="s">
        <v>91</v>
      </c>
      <c r="C34" s="4" t="s">
        <v>92</v>
      </c>
      <c r="D34" s="3" t="s">
        <v>16</v>
      </c>
      <c r="E34" s="5" t="s">
        <v>17</v>
      </c>
      <c r="F34" s="6">
        <v>43701</v>
      </c>
      <c r="G34" s="7">
        <v>54789</v>
      </c>
      <c r="H34" s="3" t="s">
        <v>38</v>
      </c>
      <c r="I34" s="3">
        <v>142</v>
      </c>
      <c r="J34" s="3">
        <v>2</v>
      </c>
      <c r="K34" s="8">
        <v>26636</v>
      </c>
      <c r="L34" s="3">
        <v>13</v>
      </c>
      <c r="M34" s="19">
        <v>24938</v>
      </c>
      <c r="N34" s="9">
        <v>12</v>
      </c>
      <c r="O34" t="str">
        <f t="shared" ca="1" si="0"/>
        <v>Ve stavu</v>
      </c>
      <c r="P34" s="17">
        <f t="shared" si="1"/>
        <v>44074</v>
      </c>
      <c r="Q34" t="str">
        <f t="shared" ca="1" si="2"/>
        <v>A</v>
      </c>
      <c r="R34" t="s">
        <v>266</v>
      </c>
      <c r="S34">
        <v>1</v>
      </c>
    </row>
    <row r="35" spans="1:19" x14ac:dyDescent="0.25">
      <c r="A35" s="3">
        <v>11934</v>
      </c>
      <c r="B35" s="4" t="s">
        <v>93</v>
      </c>
      <c r="C35" s="4" t="s">
        <v>94</v>
      </c>
      <c r="D35" s="3" t="s">
        <v>16</v>
      </c>
      <c r="E35" s="5" t="s">
        <v>25</v>
      </c>
      <c r="F35" s="6">
        <v>43702</v>
      </c>
      <c r="G35" s="7">
        <v>54789</v>
      </c>
      <c r="H35" s="3" t="s">
        <v>18</v>
      </c>
      <c r="I35" s="3">
        <v>139</v>
      </c>
      <c r="J35" s="3">
        <v>5</v>
      </c>
      <c r="K35" s="8">
        <v>27880</v>
      </c>
      <c r="L35" s="3">
        <v>12</v>
      </c>
      <c r="M35" s="19">
        <v>25505</v>
      </c>
      <c r="N35" s="9">
        <v>24</v>
      </c>
      <c r="O35" t="str">
        <f t="shared" ca="1" si="0"/>
        <v>Ve stavu</v>
      </c>
      <c r="P35" s="17">
        <f t="shared" si="1"/>
        <v>44439</v>
      </c>
      <c r="Q35" t="str">
        <f t="shared" ca="1" si="2"/>
        <v>A</v>
      </c>
      <c r="R35" t="s">
        <v>266</v>
      </c>
      <c r="S35">
        <v>1</v>
      </c>
    </row>
    <row r="36" spans="1:19" x14ac:dyDescent="0.25">
      <c r="A36" s="3">
        <v>3789</v>
      </c>
      <c r="B36" s="4" t="s">
        <v>95</v>
      </c>
      <c r="C36" s="4" t="s">
        <v>96</v>
      </c>
      <c r="D36" s="3" t="s">
        <v>31</v>
      </c>
      <c r="E36" s="5" t="s">
        <v>17</v>
      </c>
      <c r="F36" s="6">
        <v>38455</v>
      </c>
      <c r="G36" s="7">
        <v>41530</v>
      </c>
      <c r="H36" s="3" t="s">
        <v>28</v>
      </c>
      <c r="I36" s="3">
        <v>106</v>
      </c>
      <c r="J36" s="3">
        <v>5</v>
      </c>
      <c r="K36" s="8">
        <v>34019</v>
      </c>
      <c r="L36" s="3">
        <v>14</v>
      </c>
      <c r="M36" s="19">
        <v>38772</v>
      </c>
      <c r="N36" s="9">
        <v>12</v>
      </c>
      <c r="O36" t="str">
        <f t="shared" ca="1" si="0"/>
        <v/>
      </c>
      <c r="P36" s="17">
        <f t="shared" si="1"/>
        <v>38837</v>
      </c>
      <c r="Q36" t="str">
        <f t="shared" ca="1" si="2"/>
        <v/>
      </c>
      <c r="R36" t="s">
        <v>266</v>
      </c>
      <c r="S36">
        <v>1</v>
      </c>
    </row>
    <row r="37" spans="1:19" x14ac:dyDescent="0.25">
      <c r="A37" s="3">
        <v>3490</v>
      </c>
      <c r="B37" s="4" t="s">
        <v>97</v>
      </c>
      <c r="C37" s="4" t="s">
        <v>98</v>
      </c>
      <c r="D37" s="3" t="s">
        <v>16</v>
      </c>
      <c r="E37" s="5" t="s">
        <v>21</v>
      </c>
      <c r="F37" s="6">
        <v>38455</v>
      </c>
      <c r="G37" s="7">
        <v>41542</v>
      </c>
      <c r="H37" s="3" t="s">
        <v>45</v>
      </c>
      <c r="I37" s="3">
        <v>118</v>
      </c>
      <c r="J37" s="3">
        <v>2</v>
      </c>
      <c r="K37" s="8">
        <v>26341</v>
      </c>
      <c r="L37" s="3">
        <v>13</v>
      </c>
      <c r="M37" s="19">
        <v>26949</v>
      </c>
      <c r="N37" s="9">
        <v>24</v>
      </c>
      <c r="O37" t="str">
        <f t="shared" ca="1" si="0"/>
        <v/>
      </c>
      <c r="P37" s="17">
        <f t="shared" si="1"/>
        <v>39202</v>
      </c>
      <c r="Q37" t="str">
        <f t="shared" ca="1" si="2"/>
        <v/>
      </c>
      <c r="R37" t="s">
        <v>266</v>
      </c>
      <c r="S37">
        <v>1</v>
      </c>
    </row>
    <row r="38" spans="1:19" x14ac:dyDescent="0.25">
      <c r="A38" s="3">
        <v>3391</v>
      </c>
      <c r="B38" s="4" t="s">
        <v>99</v>
      </c>
      <c r="C38" s="4" t="s">
        <v>100</v>
      </c>
      <c r="D38" s="3" t="s">
        <v>16</v>
      </c>
      <c r="E38" s="5" t="s">
        <v>21</v>
      </c>
      <c r="F38" s="6">
        <v>38455</v>
      </c>
      <c r="G38" s="7">
        <v>43142</v>
      </c>
      <c r="H38" s="3" t="s">
        <v>54</v>
      </c>
      <c r="I38" s="3">
        <v>117</v>
      </c>
      <c r="J38" s="3">
        <v>4</v>
      </c>
      <c r="K38" s="8">
        <v>31136</v>
      </c>
      <c r="L38" s="3">
        <v>10</v>
      </c>
      <c r="M38" s="19">
        <v>7000</v>
      </c>
      <c r="N38" s="9">
        <v>3</v>
      </c>
      <c r="O38" t="str">
        <f t="shared" ca="1" si="0"/>
        <v>Ve stavu</v>
      </c>
      <c r="P38" s="17">
        <f t="shared" si="1"/>
        <v>38564</v>
      </c>
      <c r="Q38" t="str">
        <f t="shared" ca="1" si="2"/>
        <v>N</v>
      </c>
      <c r="R38" t="s">
        <v>266</v>
      </c>
      <c r="S38">
        <v>1</v>
      </c>
    </row>
    <row r="39" spans="1:19" x14ac:dyDescent="0.25">
      <c r="A39" s="3">
        <v>3413</v>
      </c>
      <c r="B39" s="4" t="s">
        <v>101</v>
      </c>
      <c r="C39" s="4" t="s">
        <v>102</v>
      </c>
      <c r="D39" s="3" t="s">
        <v>16</v>
      </c>
      <c r="E39" s="5" t="s">
        <v>21</v>
      </c>
      <c r="F39" s="6">
        <v>38455</v>
      </c>
      <c r="G39" s="7">
        <v>43180</v>
      </c>
      <c r="H39" s="3" t="s">
        <v>41</v>
      </c>
      <c r="I39" s="3">
        <v>128</v>
      </c>
      <c r="J39" s="3">
        <v>2</v>
      </c>
      <c r="K39" s="8">
        <v>31453</v>
      </c>
      <c r="L39" s="3">
        <v>12</v>
      </c>
      <c r="M39" s="19">
        <v>21207</v>
      </c>
      <c r="N39" s="9">
        <v>3</v>
      </c>
      <c r="O39" t="str">
        <f t="shared" ca="1" si="0"/>
        <v>Ve stavu</v>
      </c>
      <c r="P39" s="17">
        <f t="shared" si="1"/>
        <v>38564</v>
      </c>
      <c r="Q39" t="str">
        <f t="shared" ca="1" si="2"/>
        <v>N</v>
      </c>
      <c r="R39" t="s">
        <v>266</v>
      </c>
      <c r="S39">
        <v>1</v>
      </c>
    </row>
    <row r="40" spans="1:19" x14ac:dyDescent="0.25">
      <c r="A40" s="3">
        <v>3480</v>
      </c>
      <c r="B40" s="4" t="s">
        <v>103</v>
      </c>
      <c r="C40" s="4" t="s">
        <v>104</v>
      </c>
      <c r="D40" s="3" t="s">
        <v>16</v>
      </c>
      <c r="E40" s="5" t="s">
        <v>25</v>
      </c>
      <c r="F40" s="6">
        <v>38455</v>
      </c>
      <c r="G40" s="7">
        <v>43351</v>
      </c>
      <c r="H40" s="3" t="s">
        <v>41</v>
      </c>
      <c r="I40" s="3">
        <v>159</v>
      </c>
      <c r="J40" s="3">
        <v>1</v>
      </c>
      <c r="K40" s="8">
        <v>19831</v>
      </c>
      <c r="L40" s="3">
        <v>12</v>
      </c>
      <c r="M40" s="19">
        <v>25086</v>
      </c>
      <c r="N40" s="9">
        <v>0</v>
      </c>
      <c r="O40" t="str">
        <f t="shared" ca="1" si="0"/>
        <v>Ve stavu</v>
      </c>
      <c r="P40" s="17">
        <f t="shared" si="1"/>
        <v>38472</v>
      </c>
      <c r="Q40" t="str">
        <f t="shared" ca="1" si="2"/>
        <v>N</v>
      </c>
      <c r="R40" t="s">
        <v>266</v>
      </c>
      <c r="S40">
        <v>1</v>
      </c>
    </row>
    <row r="41" spans="1:19" x14ac:dyDescent="0.25">
      <c r="A41" s="3">
        <v>3516</v>
      </c>
      <c r="B41" s="4" t="s">
        <v>105</v>
      </c>
      <c r="C41" s="4" t="s">
        <v>106</v>
      </c>
      <c r="D41" s="3" t="s">
        <v>16</v>
      </c>
      <c r="E41" s="5" t="s">
        <v>25</v>
      </c>
      <c r="F41" s="6">
        <v>38455</v>
      </c>
      <c r="G41" s="7">
        <v>42428</v>
      </c>
      <c r="H41" s="3" t="s">
        <v>45</v>
      </c>
      <c r="I41" s="3">
        <v>113</v>
      </c>
      <c r="J41" s="3">
        <v>4</v>
      </c>
      <c r="K41" s="8">
        <v>28369</v>
      </c>
      <c r="L41" s="3">
        <v>13</v>
      </c>
      <c r="M41" s="19">
        <v>31641</v>
      </c>
      <c r="N41" s="9">
        <v>3</v>
      </c>
      <c r="O41" t="str">
        <f t="shared" ca="1" si="0"/>
        <v/>
      </c>
      <c r="P41" s="17">
        <f t="shared" si="1"/>
        <v>38564</v>
      </c>
      <c r="Q41" t="str">
        <f t="shared" ca="1" si="2"/>
        <v/>
      </c>
      <c r="R41" t="s">
        <v>266</v>
      </c>
      <c r="S41">
        <v>1</v>
      </c>
    </row>
    <row r="42" spans="1:19" x14ac:dyDescent="0.25">
      <c r="A42" s="3">
        <v>3552</v>
      </c>
      <c r="B42" s="4" t="s">
        <v>107</v>
      </c>
      <c r="C42" s="4" t="s">
        <v>108</v>
      </c>
      <c r="D42" s="3" t="s">
        <v>16</v>
      </c>
      <c r="E42" s="5" t="s">
        <v>17</v>
      </c>
      <c r="F42" s="6">
        <v>38455</v>
      </c>
      <c r="G42" s="7">
        <v>42829</v>
      </c>
      <c r="H42" s="3" t="s">
        <v>45</v>
      </c>
      <c r="I42" s="3">
        <v>154</v>
      </c>
      <c r="J42" s="3">
        <v>2</v>
      </c>
      <c r="K42" s="8">
        <v>36096</v>
      </c>
      <c r="L42" s="3">
        <v>10</v>
      </c>
      <c r="M42" s="19">
        <v>10000</v>
      </c>
      <c r="N42" s="9">
        <v>12</v>
      </c>
      <c r="O42" t="str">
        <f t="shared" ca="1" si="0"/>
        <v/>
      </c>
      <c r="P42" s="17">
        <f t="shared" si="1"/>
        <v>38837</v>
      </c>
      <c r="Q42" t="str">
        <f t="shared" ca="1" si="2"/>
        <v/>
      </c>
      <c r="R42" t="s">
        <v>266</v>
      </c>
      <c r="S42">
        <v>1</v>
      </c>
    </row>
    <row r="43" spans="1:19" x14ac:dyDescent="0.25">
      <c r="A43" s="3">
        <v>4575</v>
      </c>
      <c r="B43" s="4" t="s">
        <v>109</v>
      </c>
      <c r="C43" s="4" t="s">
        <v>110</v>
      </c>
      <c r="D43" s="3" t="s">
        <v>31</v>
      </c>
      <c r="E43" s="5" t="s">
        <v>21</v>
      </c>
      <c r="F43" s="6">
        <v>38455</v>
      </c>
      <c r="G43" s="7">
        <v>54789</v>
      </c>
      <c r="H43" s="3" t="s">
        <v>28</v>
      </c>
      <c r="I43" s="3">
        <v>136</v>
      </c>
      <c r="J43" s="3">
        <v>3</v>
      </c>
      <c r="K43" s="8">
        <v>36386</v>
      </c>
      <c r="L43" s="3">
        <v>12</v>
      </c>
      <c r="M43" s="19">
        <v>18071</v>
      </c>
      <c r="N43" s="9">
        <v>12</v>
      </c>
      <c r="O43" t="str">
        <f t="shared" ca="1" si="0"/>
        <v>Ve stavu</v>
      </c>
      <c r="P43" s="17">
        <f t="shared" si="1"/>
        <v>38837</v>
      </c>
      <c r="Q43" t="str">
        <f t="shared" ca="1" si="2"/>
        <v>N</v>
      </c>
      <c r="R43" t="s">
        <v>266</v>
      </c>
      <c r="S43">
        <v>1</v>
      </c>
    </row>
    <row r="44" spans="1:19" x14ac:dyDescent="0.25">
      <c r="A44" s="3">
        <v>8133</v>
      </c>
      <c r="B44" s="4" t="s">
        <v>111</v>
      </c>
      <c r="C44" s="4" t="s">
        <v>112</v>
      </c>
      <c r="D44" s="3" t="s">
        <v>16</v>
      </c>
      <c r="E44" s="5" t="s">
        <v>17</v>
      </c>
      <c r="F44" s="6">
        <v>38455</v>
      </c>
      <c r="G44" s="7">
        <v>54789</v>
      </c>
      <c r="H44" s="3" t="s">
        <v>28</v>
      </c>
      <c r="I44" s="3">
        <v>132</v>
      </c>
      <c r="J44" s="3">
        <v>1</v>
      </c>
      <c r="K44" s="8">
        <v>23265</v>
      </c>
      <c r="L44" s="3">
        <v>14</v>
      </c>
      <c r="M44" s="19">
        <v>36233</v>
      </c>
      <c r="N44" s="9">
        <v>24</v>
      </c>
      <c r="O44" t="str">
        <f t="shared" ca="1" si="0"/>
        <v>Ve stavu</v>
      </c>
      <c r="P44" s="17">
        <f t="shared" si="1"/>
        <v>39202</v>
      </c>
      <c r="Q44" t="str">
        <f t="shared" ca="1" si="2"/>
        <v>N</v>
      </c>
      <c r="R44" t="s">
        <v>266</v>
      </c>
      <c r="S44">
        <v>1</v>
      </c>
    </row>
    <row r="45" spans="1:19" x14ac:dyDescent="0.25">
      <c r="A45" s="3">
        <v>6905</v>
      </c>
      <c r="B45" s="4" t="s">
        <v>113</v>
      </c>
      <c r="C45" s="4" t="s">
        <v>114</v>
      </c>
      <c r="D45" s="3" t="s">
        <v>16</v>
      </c>
      <c r="E45" s="5" t="s">
        <v>21</v>
      </c>
      <c r="F45" s="6">
        <v>38474</v>
      </c>
      <c r="G45" s="7">
        <v>41394</v>
      </c>
      <c r="H45" s="3" t="s">
        <v>18</v>
      </c>
      <c r="I45" s="3">
        <v>160</v>
      </c>
      <c r="J45" s="3">
        <v>0</v>
      </c>
      <c r="K45" s="8">
        <v>34234</v>
      </c>
      <c r="L45" s="3">
        <v>11</v>
      </c>
      <c r="M45" s="19">
        <v>13514</v>
      </c>
      <c r="N45" s="9">
        <v>3</v>
      </c>
      <c r="O45" t="str">
        <f t="shared" ca="1" si="0"/>
        <v/>
      </c>
      <c r="P45" s="17">
        <f t="shared" si="1"/>
        <v>38595</v>
      </c>
      <c r="Q45" t="str">
        <f t="shared" ca="1" si="2"/>
        <v/>
      </c>
      <c r="R45" t="s">
        <v>266</v>
      </c>
      <c r="S45">
        <v>1</v>
      </c>
    </row>
    <row r="46" spans="1:19" x14ac:dyDescent="0.25">
      <c r="A46" s="3">
        <v>3968</v>
      </c>
      <c r="B46" s="4" t="s">
        <v>48</v>
      </c>
      <c r="C46" s="4" t="s">
        <v>49</v>
      </c>
      <c r="D46" s="3" t="s">
        <v>31</v>
      </c>
      <c r="E46" s="5" t="s">
        <v>25</v>
      </c>
      <c r="F46" s="6">
        <v>38474</v>
      </c>
      <c r="G46" s="7">
        <v>41425</v>
      </c>
      <c r="H46" s="3" t="s">
        <v>45</v>
      </c>
      <c r="I46" s="3">
        <v>102</v>
      </c>
      <c r="J46" s="3">
        <v>0</v>
      </c>
      <c r="K46" s="8">
        <v>27008</v>
      </c>
      <c r="L46" s="3">
        <v>12</v>
      </c>
      <c r="M46" s="19">
        <v>21902</v>
      </c>
      <c r="N46" s="9">
        <v>3</v>
      </c>
      <c r="O46" t="str">
        <f t="shared" ca="1" si="0"/>
        <v/>
      </c>
      <c r="P46" s="17">
        <f t="shared" si="1"/>
        <v>38595</v>
      </c>
      <c r="Q46" t="str">
        <f t="shared" ca="1" si="2"/>
        <v/>
      </c>
      <c r="R46" t="s">
        <v>266</v>
      </c>
      <c r="S46">
        <v>1</v>
      </c>
    </row>
    <row r="47" spans="1:19" x14ac:dyDescent="0.25">
      <c r="A47" s="3">
        <v>3449</v>
      </c>
      <c r="B47" s="4" t="s">
        <v>115</v>
      </c>
      <c r="C47" s="4" t="s">
        <v>116</v>
      </c>
      <c r="D47" s="3" t="s">
        <v>16</v>
      </c>
      <c r="E47" s="5" t="s">
        <v>17</v>
      </c>
      <c r="F47" s="6">
        <v>38474</v>
      </c>
      <c r="G47" s="7">
        <v>43288</v>
      </c>
      <c r="H47" s="3" t="s">
        <v>28</v>
      </c>
      <c r="I47" s="3">
        <v>126</v>
      </c>
      <c r="J47" s="3">
        <v>4</v>
      </c>
      <c r="K47" s="8">
        <v>36308</v>
      </c>
      <c r="L47" s="3">
        <v>15</v>
      </c>
      <c r="M47" s="19">
        <v>52800</v>
      </c>
      <c r="N47" s="9">
        <v>3</v>
      </c>
      <c r="O47" t="str">
        <f t="shared" ca="1" si="0"/>
        <v>Ve stavu</v>
      </c>
      <c r="P47" s="17">
        <f t="shared" si="1"/>
        <v>38595</v>
      </c>
      <c r="Q47" t="str">
        <f t="shared" ca="1" si="2"/>
        <v>N</v>
      </c>
      <c r="R47" t="s">
        <v>266</v>
      </c>
      <c r="S47">
        <v>1</v>
      </c>
    </row>
    <row r="48" spans="1:19" x14ac:dyDescent="0.25">
      <c r="A48" s="3">
        <v>3455</v>
      </c>
      <c r="B48" s="4" t="s">
        <v>117</v>
      </c>
      <c r="C48" s="4" t="s">
        <v>118</v>
      </c>
      <c r="D48" s="3" t="s">
        <v>16</v>
      </c>
      <c r="E48" s="5" t="s">
        <v>25</v>
      </c>
      <c r="F48" s="6">
        <v>38474</v>
      </c>
      <c r="G48" s="7">
        <v>43288</v>
      </c>
      <c r="H48" s="3" t="s">
        <v>73</v>
      </c>
      <c r="I48" s="3">
        <v>146</v>
      </c>
      <c r="J48" s="3">
        <v>3</v>
      </c>
      <c r="K48" s="8">
        <v>24863</v>
      </c>
      <c r="L48" s="3">
        <v>11</v>
      </c>
      <c r="M48" s="19">
        <v>23729</v>
      </c>
      <c r="N48" s="9">
        <v>0</v>
      </c>
      <c r="O48" t="str">
        <f t="shared" ca="1" si="0"/>
        <v>Ve stavu</v>
      </c>
      <c r="P48" s="17">
        <f t="shared" si="1"/>
        <v>38503</v>
      </c>
      <c r="Q48" t="str">
        <f t="shared" ca="1" si="2"/>
        <v>N</v>
      </c>
      <c r="R48" t="s">
        <v>266</v>
      </c>
      <c r="S48">
        <v>1</v>
      </c>
    </row>
    <row r="49" spans="1:19" x14ac:dyDescent="0.25">
      <c r="A49" s="3">
        <v>3471</v>
      </c>
      <c r="B49" s="4" t="s">
        <v>119</v>
      </c>
      <c r="C49" s="4" t="s">
        <v>120</v>
      </c>
      <c r="D49" s="3" t="s">
        <v>16</v>
      </c>
      <c r="E49" s="5" t="s">
        <v>25</v>
      </c>
      <c r="F49" s="6">
        <v>38474</v>
      </c>
      <c r="G49" s="7">
        <v>43319</v>
      </c>
      <c r="H49" s="3" t="s">
        <v>22</v>
      </c>
      <c r="I49" s="3">
        <v>153</v>
      </c>
      <c r="J49" s="3">
        <v>3</v>
      </c>
      <c r="K49" s="8">
        <v>36108</v>
      </c>
      <c r="L49" s="3">
        <v>12</v>
      </c>
      <c r="M49" s="19">
        <v>21387</v>
      </c>
      <c r="N49" s="9">
        <v>12</v>
      </c>
      <c r="O49" t="str">
        <f t="shared" ca="1" si="0"/>
        <v>Ve stavu</v>
      </c>
      <c r="P49" s="17">
        <f t="shared" si="1"/>
        <v>38868</v>
      </c>
      <c r="Q49" t="str">
        <f t="shared" ca="1" si="2"/>
        <v>N</v>
      </c>
      <c r="R49" t="s">
        <v>266</v>
      </c>
      <c r="S49">
        <v>1</v>
      </c>
    </row>
    <row r="50" spans="1:19" x14ac:dyDescent="0.25">
      <c r="A50" s="3">
        <v>3501</v>
      </c>
      <c r="B50" s="4" t="s">
        <v>55</v>
      </c>
      <c r="C50" s="4" t="s">
        <v>121</v>
      </c>
      <c r="D50" s="3" t="s">
        <v>16</v>
      </c>
      <c r="E50" s="5" t="s">
        <v>21</v>
      </c>
      <c r="F50" s="6">
        <v>38474</v>
      </c>
      <c r="G50" s="7">
        <v>42399</v>
      </c>
      <c r="H50" s="3" t="s">
        <v>22</v>
      </c>
      <c r="I50" s="3">
        <v>127</v>
      </c>
      <c r="J50" s="3">
        <v>1</v>
      </c>
      <c r="K50" s="8">
        <v>30135</v>
      </c>
      <c r="L50" s="3">
        <v>10</v>
      </c>
      <c r="M50" s="19">
        <v>12000</v>
      </c>
      <c r="N50" s="9">
        <v>12</v>
      </c>
      <c r="O50" t="str">
        <f t="shared" ca="1" si="0"/>
        <v/>
      </c>
      <c r="P50" s="17">
        <f t="shared" si="1"/>
        <v>38868</v>
      </c>
      <c r="Q50" t="str">
        <f t="shared" ca="1" si="2"/>
        <v/>
      </c>
      <c r="R50" t="s">
        <v>266</v>
      </c>
      <c r="S50">
        <v>1</v>
      </c>
    </row>
    <row r="51" spans="1:19" x14ac:dyDescent="0.25">
      <c r="A51" s="3">
        <v>3515</v>
      </c>
      <c r="B51" s="4" t="s">
        <v>122</v>
      </c>
      <c r="C51" s="4" t="s">
        <v>123</v>
      </c>
      <c r="D51" s="3" t="s">
        <v>16</v>
      </c>
      <c r="E51" s="5" t="s">
        <v>17</v>
      </c>
      <c r="F51" s="6">
        <v>38474</v>
      </c>
      <c r="G51" s="7">
        <v>42426</v>
      </c>
      <c r="H51" s="3" t="s">
        <v>76</v>
      </c>
      <c r="I51" s="3">
        <v>121</v>
      </c>
      <c r="J51" s="3">
        <v>3</v>
      </c>
      <c r="K51" s="8">
        <v>29362</v>
      </c>
      <c r="L51" s="3">
        <v>12</v>
      </c>
      <c r="M51" s="19">
        <v>19138</v>
      </c>
      <c r="N51" s="9">
        <v>12</v>
      </c>
      <c r="O51" t="str">
        <f t="shared" ca="1" si="0"/>
        <v/>
      </c>
      <c r="P51" s="17">
        <f t="shared" si="1"/>
        <v>38868</v>
      </c>
      <c r="Q51" t="str">
        <f t="shared" ca="1" si="2"/>
        <v/>
      </c>
      <c r="R51" t="s">
        <v>266</v>
      </c>
      <c r="S51">
        <v>1</v>
      </c>
    </row>
    <row r="52" spans="1:19" x14ac:dyDescent="0.25">
      <c r="A52" s="3">
        <v>3764</v>
      </c>
      <c r="B52" s="4" t="s">
        <v>124</v>
      </c>
      <c r="C52" s="4" t="s">
        <v>125</v>
      </c>
      <c r="D52" s="3" t="s">
        <v>16</v>
      </c>
      <c r="E52" s="5" t="s">
        <v>17</v>
      </c>
      <c r="F52" s="6">
        <v>38474</v>
      </c>
      <c r="G52" s="7">
        <v>42437</v>
      </c>
      <c r="H52" s="3" t="s">
        <v>22</v>
      </c>
      <c r="I52" s="3">
        <v>123</v>
      </c>
      <c r="J52" s="3">
        <v>3</v>
      </c>
      <c r="K52" s="8">
        <v>24955</v>
      </c>
      <c r="L52" s="3">
        <v>12</v>
      </c>
      <c r="M52" s="19">
        <v>21785</v>
      </c>
      <c r="N52" s="9">
        <v>12</v>
      </c>
      <c r="O52" t="str">
        <f t="shared" ca="1" si="0"/>
        <v/>
      </c>
      <c r="P52" s="17">
        <f t="shared" si="1"/>
        <v>38868</v>
      </c>
      <c r="Q52" t="str">
        <f t="shared" ca="1" si="2"/>
        <v/>
      </c>
      <c r="R52" t="s">
        <v>266</v>
      </c>
      <c r="S52">
        <v>1</v>
      </c>
    </row>
    <row r="53" spans="1:19" x14ac:dyDescent="0.25">
      <c r="A53" s="3">
        <v>3909</v>
      </c>
      <c r="B53" s="4" t="s">
        <v>126</v>
      </c>
      <c r="C53" s="4" t="s">
        <v>127</v>
      </c>
      <c r="D53" s="3" t="s">
        <v>31</v>
      </c>
      <c r="E53" s="5" t="s">
        <v>17</v>
      </c>
      <c r="F53" s="6">
        <v>38474</v>
      </c>
      <c r="G53" s="7">
        <v>43382</v>
      </c>
      <c r="H53" s="3" t="s">
        <v>76</v>
      </c>
      <c r="I53" s="3">
        <v>122</v>
      </c>
      <c r="J53" s="3">
        <v>3</v>
      </c>
      <c r="K53" s="8">
        <v>31386</v>
      </c>
      <c r="L53" s="3">
        <v>13</v>
      </c>
      <c r="M53" s="19">
        <v>25765</v>
      </c>
      <c r="N53" s="9">
        <v>12</v>
      </c>
      <c r="O53" t="str">
        <f t="shared" ca="1" si="0"/>
        <v>Ve stavu</v>
      </c>
      <c r="P53" s="17">
        <f t="shared" si="1"/>
        <v>38868</v>
      </c>
      <c r="Q53" t="str">
        <f t="shared" ca="1" si="2"/>
        <v>N</v>
      </c>
      <c r="R53" t="s">
        <v>266</v>
      </c>
      <c r="S53">
        <v>1</v>
      </c>
    </row>
    <row r="54" spans="1:19" x14ac:dyDescent="0.25">
      <c r="A54" s="3">
        <v>3957</v>
      </c>
      <c r="B54" s="4" t="s">
        <v>81</v>
      </c>
      <c r="C54" s="4" t="s">
        <v>82</v>
      </c>
      <c r="D54" s="3" t="s">
        <v>16</v>
      </c>
      <c r="E54" s="5" t="s">
        <v>21</v>
      </c>
      <c r="F54" s="6">
        <v>38474</v>
      </c>
      <c r="G54" s="7">
        <v>54789</v>
      </c>
      <c r="H54" s="3" t="s">
        <v>18</v>
      </c>
      <c r="I54" s="3">
        <v>110</v>
      </c>
      <c r="J54" s="3">
        <v>2</v>
      </c>
      <c r="K54" s="8">
        <v>29801</v>
      </c>
      <c r="L54" s="3">
        <v>14</v>
      </c>
      <c r="M54" s="19">
        <v>28482</v>
      </c>
      <c r="N54" s="9">
        <v>0</v>
      </c>
      <c r="O54" t="str">
        <f t="shared" ca="1" si="0"/>
        <v>Ve stavu</v>
      </c>
      <c r="P54" s="17">
        <f t="shared" si="1"/>
        <v>38503</v>
      </c>
      <c r="Q54" t="str">
        <f t="shared" ca="1" si="2"/>
        <v>N</v>
      </c>
      <c r="R54" t="s">
        <v>266</v>
      </c>
      <c r="S54">
        <v>1</v>
      </c>
    </row>
    <row r="55" spans="1:19" x14ac:dyDescent="0.25">
      <c r="A55" s="3">
        <v>3963</v>
      </c>
      <c r="B55" s="4" t="s">
        <v>128</v>
      </c>
      <c r="C55" s="4" t="s">
        <v>129</v>
      </c>
      <c r="D55" s="3" t="s">
        <v>16</v>
      </c>
      <c r="E55" s="5" t="s">
        <v>21</v>
      </c>
      <c r="F55" s="6">
        <v>38474</v>
      </c>
      <c r="G55" s="7">
        <v>54789</v>
      </c>
      <c r="H55" s="3" t="s">
        <v>73</v>
      </c>
      <c r="I55" s="3">
        <v>123</v>
      </c>
      <c r="J55" s="3">
        <v>1</v>
      </c>
      <c r="K55" s="8">
        <v>32541</v>
      </c>
      <c r="L55" s="3">
        <v>12</v>
      </c>
      <c r="M55" s="19">
        <v>24274</v>
      </c>
      <c r="N55" s="9">
        <v>12</v>
      </c>
      <c r="O55" t="str">
        <f t="shared" ca="1" si="0"/>
        <v>Ve stavu</v>
      </c>
      <c r="P55" s="17">
        <f t="shared" si="1"/>
        <v>38868</v>
      </c>
      <c r="Q55" t="str">
        <f t="shared" ca="1" si="2"/>
        <v>N</v>
      </c>
      <c r="R55" t="s">
        <v>266</v>
      </c>
      <c r="S55">
        <v>1</v>
      </c>
    </row>
    <row r="56" spans="1:19" x14ac:dyDescent="0.25">
      <c r="A56" s="3">
        <v>3973</v>
      </c>
      <c r="B56" s="4" t="s">
        <v>130</v>
      </c>
      <c r="C56" s="4" t="s">
        <v>131</v>
      </c>
      <c r="D56" s="3" t="s">
        <v>16</v>
      </c>
      <c r="E56" s="5" t="s">
        <v>25</v>
      </c>
      <c r="F56" s="6">
        <v>38474</v>
      </c>
      <c r="G56" s="7">
        <v>54789</v>
      </c>
      <c r="H56" s="3" t="s">
        <v>18</v>
      </c>
      <c r="I56" s="3">
        <v>134</v>
      </c>
      <c r="J56" s="3">
        <v>3</v>
      </c>
      <c r="K56" s="8">
        <v>35749</v>
      </c>
      <c r="L56" s="3">
        <v>12</v>
      </c>
      <c r="M56" s="19">
        <v>24898</v>
      </c>
      <c r="N56" s="9">
        <v>1</v>
      </c>
      <c r="O56" t="str">
        <f t="shared" ca="1" si="0"/>
        <v>Ve stavu</v>
      </c>
      <c r="P56" s="17">
        <f t="shared" si="1"/>
        <v>38533</v>
      </c>
      <c r="Q56" t="str">
        <f t="shared" ca="1" si="2"/>
        <v>N</v>
      </c>
      <c r="R56" t="s">
        <v>266</v>
      </c>
      <c r="S56">
        <v>1</v>
      </c>
    </row>
    <row r="57" spans="1:19" x14ac:dyDescent="0.25">
      <c r="A57" s="3">
        <v>3991</v>
      </c>
      <c r="B57" s="4" t="s">
        <v>107</v>
      </c>
      <c r="C57" s="4" t="s">
        <v>108</v>
      </c>
      <c r="D57" s="3" t="s">
        <v>16</v>
      </c>
      <c r="E57" s="5" t="s">
        <v>25</v>
      </c>
      <c r="F57" s="6">
        <v>38474</v>
      </c>
      <c r="G57" s="7">
        <v>54789</v>
      </c>
      <c r="H57" s="3" t="s">
        <v>45</v>
      </c>
      <c r="I57" s="3">
        <v>153</v>
      </c>
      <c r="J57" s="3">
        <v>5</v>
      </c>
      <c r="K57" s="8">
        <v>35380</v>
      </c>
      <c r="L57" s="3">
        <v>12</v>
      </c>
      <c r="M57" s="19">
        <v>26219</v>
      </c>
      <c r="N57" s="9">
        <v>12</v>
      </c>
      <c r="O57" t="str">
        <f t="shared" ca="1" si="0"/>
        <v>Ve stavu</v>
      </c>
      <c r="P57" s="17">
        <f t="shared" si="1"/>
        <v>38868</v>
      </c>
      <c r="Q57" t="str">
        <f t="shared" ca="1" si="2"/>
        <v>N</v>
      </c>
      <c r="R57" t="s">
        <v>266</v>
      </c>
      <c r="S57">
        <v>1</v>
      </c>
    </row>
    <row r="58" spans="1:19" x14ac:dyDescent="0.25">
      <c r="A58" s="3">
        <v>4001</v>
      </c>
      <c r="B58" s="4" t="s">
        <v>74</v>
      </c>
      <c r="C58" s="4" t="s">
        <v>75</v>
      </c>
      <c r="D58" s="3" t="s">
        <v>16</v>
      </c>
      <c r="E58" s="5" t="s">
        <v>25</v>
      </c>
      <c r="F58" s="6">
        <v>38474</v>
      </c>
      <c r="G58" s="7">
        <v>54789</v>
      </c>
      <c r="H58" s="3" t="s">
        <v>76</v>
      </c>
      <c r="I58" s="3">
        <v>149</v>
      </c>
      <c r="J58" s="3">
        <v>4</v>
      </c>
      <c r="K58" s="8">
        <v>24776</v>
      </c>
      <c r="L58" s="3">
        <v>12</v>
      </c>
      <c r="M58" s="19">
        <v>26740</v>
      </c>
      <c r="N58" s="9">
        <v>12</v>
      </c>
      <c r="O58" t="str">
        <f t="shared" ca="1" si="0"/>
        <v>Ve stavu</v>
      </c>
      <c r="P58" s="17">
        <f t="shared" si="1"/>
        <v>38868</v>
      </c>
      <c r="Q58" t="str">
        <f t="shared" ca="1" si="2"/>
        <v>N</v>
      </c>
      <c r="R58" t="s">
        <v>266</v>
      </c>
      <c r="S58">
        <v>1</v>
      </c>
    </row>
    <row r="59" spans="1:19" x14ac:dyDescent="0.25">
      <c r="A59" s="3">
        <v>4152</v>
      </c>
      <c r="B59" s="4" t="s">
        <v>26</v>
      </c>
      <c r="C59" s="4" t="s">
        <v>27</v>
      </c>
      <c r="D59" s="3" t="s">
        <v>16</v>
      </c>
      <c r="E59" s="5" t="s">
        <v>21</v>
      </c>
      <c r="F59" s="6">
        <v>38474</v>
      </c>
      <c r="G59" s="7">
        <v>54789</v>
      </c>
      <c r="H59" s="3" t="s">
        <v>28</v>
      </c>
      <c r="I59" s="3">
        <v>145</v>
      </c>
      <c r="J59" s="3">
        <v>0</v>
      </c>
      <c r="K59" s="8">
        <v>25169</v>
      </c>
      <c r="L59" s="3">
        <v>12</v>
      </c>
      <c r="M59" s="19">
        <v>21151</v>
      </c>
      <c r="N59" s="9">
        <v>1</v>
      </c>
      <c r="O59" t="str">
        <f t="shared" ca="1" si="0"/>
        <v>Ve stavu</v>
      </c>
      <c r="P59" s="17">
        <f t="shared" si="1"/>
        <v>38533</v>
      </c>
      <c r="Q59" t="str">
        <f t="shared" ca="1" si="2"/>
        <v>N</v>
      </c>
      <c r="R59" t="s">
        <v>266</v>
      </c>
      <c r="S59">
        <v>1</v>
      </c>
    </row>
    <row r="60" spans="1:19" x14ac:dyDescent="0.25">
      <c r="A60" s="3">
        <v>4154</v>
      </c>
      <c r="B60" s="4" t="s">
        <v>132</v>
      </c>
      <c r="C60" s="4" t="s">
        <v>133</v>
      </c>
      <c r="D60" s="3" t="s">
        <v>16</v>
      </c>
      <c r="E60" s="5" t="s">
        <v>25</v>
      </c>
      <c r="F60" s="6">
        <v>38474</v>
      </c>
      <c r="G60" s="7">
        <v>54789</v>
      </c>
      <c r="H60" s="3" t="s">
        <v>22</v>
      </c>
      <c r="I60" s="3">
        <v>154</v>
      </c>
      <c r="J60" s="3">
        <v>4</v>
      </c>
      <c r="K60" s="8">
        <v>24122</v>
      </c>
      <c r="L60" s="3">
        <v>12</v>
      </c>
      <c r="M60" s="19">
        <v>20997</v>
      </c>
      <c r="N60" s="9">
        <v>6</v>
      </c>
      <c r="O60" t="str">
        <f t="shared" ca="1" si="0"/>
        <v>Ve stavu</v>
      </c>
      <c r="P60" s="17">
        <f t="shared" si="1"/>
        <v>38686</v>
      </c>
      <c r="Q60" t="str">
        <f t="shared" ca="1" si="2"/>
        <v>N</v>
      </c>
      <c r="R60" t="s">
        <v>266</v>
      </c>
      <c r="S60">
        <v>1</v>
      </c>
    </row>
    <row r="61" spans="1:19" x14ac:dyDescent="0.25">
      <c r="A61" s="3">
        <v>4215</v>
      </c>
      <c r="B61" s="4" t="s">
        <v>134</v>
      </c>
      <c r="C61" s="4" t="s">
        <v>135</v>
      </c>
      <c r="D61" s="3" t="s">
        <v>16</v>
      </c>
      <c r="E61" s="5" t="s">
        <v>17</v>
      </c>
      <c r="F61" s="6">
        <v>38474</v>
      </c>
      <c r="G61" s="7">
        <v>54789</v>
      </c>
      <c r="H61" s="3" t="s">
        <v>28</v>
      </c>
      <c r="I61" s="3">
        <v>114</v>
      </c>
      <c r="J61" s="3">
        <v>5</v>
      </c>
      <c r="K61" s="8">
        <v>33871</v>
      </c>
      <c r="L61" s="3">
        <v>13</v>
      </c>
      <c r="M61" s="19">
        <v>24699</v>
      </c>
      <c r="N61" s="9">
        <v>3</v>
      </c>
      <c r="O61" t="str">
        <f t="shared" ca="1" si="0"/>
        <v>Ve stavu</v>
      </c>
      <c r="P61" s="17">
        <f t="shared" si="1"/>
        <v>38595</v>
      </c>
      <c r="Q61" t="str">
        <f t="shared" ca="1" si="2"/>
        <v>N</v>
      </c>
      <c r="R61" t="s">
        <v>266</v>
      </c>
      <c r="S61">
        <v>1</v>
      </c>
    </row>
    <row r="62" spans="1:19" x14ac:dyDescent="0.25">
      <c r="A62" s="3">
        <v>4375</v>
      </c>
      <c r="B62" s="4" t="s">
        <v>136</v>
      </c>
      <c r="C62" s="4" t="s">
        <v>137</v>
      </c>
      <c r="D62" s="3" t="s">
        <v>31</v>
      </c>
      <c r="E62" s="5" t="s">
        <v>21</v>
      </c>
      <c r="F62" s="6">
        <v>38474</v>
      </c>
      <c r="G62" s="7">
        <v>54789</v>
      </c>
      <c r="H62" s="3" t="s">
        <v>41</v>
      </c>
      <c r="I62" s="3">
        <v>148</v>
      </c>
      <c r="J62" s="3">
        <v>1</v>
      </c>
      <c r="K62" s="8">
        <v>23600</v>
      </c>
      <c r="L62" s="3">
        <v>14</v>
      </c>
      <c r="M62" s="19">
        <v>40088</v>
      </c>
      <c r="N62" s="9">
        <v>12</v>
      </c>
      <c r="O62" t="str">
        <f t="shared" ca="1" si="0"/>
        <v>Ve stavu</v>
      </c>
      <c r="P62" s="17">
        <f t="shared" si="1"/>
        <v>38868</v>
      </c>
      <c r="Q62" t="str">
        <f t="shared" ca="1" si="2"/>
        <v>N</v>
      </c>
      <c r="R62" t="s">
        <v>266</v>
      </c>
      <c r="S62">
        <v>1</v>
      </c>
    </row>
    <row r="63" spans="1:19" x14ac:dyDescent="0.25">
      <c r="A63" s="3">
        <v>4391</v>
      </c>
      <c r="B63" s="4" t="s">
        <v>138</v>
      </c>
      <c r="C63" s="4" t="s">
        <v>139</v>
      </c>
      <c r="D63" s="3" t="s">
        <v>31</v>
      </c>
      <c r="E63" s="5" t="s">
        <v>21</v>
      </c>
      <c r="F63" s="6">
        <v>38474</v>
      </c>
      <c r="G63" s="7">
        <v>54789</v>
      </c>
      <c r="H63" s="3" t="s">
        <v>18</v>
      </c>
      <c r="I63" s="3">
        <v>160</v>
      </c>
      <c r="J63" s="3">
        <v>2</v>
      </c>
      <c r="K63" s="8">
        <v>17099</v>
      </c>
      <c r="L63" s="3">
        <v>15</v>
      </c>
      <c r="M63" s="19">
        <v>51631</v>
      </c>
      <c r="N63" s="9">
        <v>0</v>
      </c>
      <c r="O63" t="str">
        <f t="shared" ca="1" si="0"/>
        <v>Ve stavu</v>
      </c>
      <c r="P63" s="17">
        <f t="shared" si="1"/>
        <v>38503</v>
      </c>
      <c r="Q63" t="str">
        <f t="shared" ca="1" si="2"/>
        <v>N</v>
      </c>
      <c r="R63" t="s">
        <v>266</v>
      </c>
      <c r="S63">
        <v>1</v>
      </c>
    </row>
    <row r="64" spans="1:19" x14ac:dyDescent="0.25">
      <c r="A64" s="3">
        <v>4532</v>
      </c>
      <c r="B64" s="4" t="s">
        <v>50</v>
      </c>
      <c r="C64" s="4" t="s">
        <v>51</v>
      </c>
      <c r="D64" s="3" t="s">
        <v>16</v>
      </c>
      <c r="E64" s="5" t="s">
        <v>17</v>
      </c>
      <c r="F64" s="6">
        <v>38474</v>
      </c>
      <c r="G64" s="7">
        <v>54789</v>
      </c>
      <c r="H64" s="3" t="s">
        <v>38</v>
      </c>
      <c r="I64" s="3">
        <v>118</v>
      </c>
      <c r="J64" s="3">
        <v>0</v>
      </c>
      <c r="K64" s="8">
        <v>26675</v>
      </c>
      <c r="L64" s="3">
        <v>12</v>
      </c>
      <c r="M64" s="19">
        <v>18121</v>
      </c>
      <c r="N64" s="9">
        <v>12</v>
      </c>
      <c r="O64" t="str">
        <f t="shared" ca="1" si="0"/>
        <v>Ve stavu</v>
      </c>
      <c r="P64" s="17">
        <f t="shared" si="1"/>
        <v>38868</v>
      </c>
      <c r="Q64" t="str">
        <f t="shared" ca="1" si="2"/>
        <v>N</v>
      </c>
      <c r="R64" t="s">
        <v>266</v>
      </c>
      <c r="S64">
        <v>1</v>
      </c>
    </row>
    <row r="65" spans="1:19" x14ac:dyDescent="0.25">
      <c r="A65" s="3">
        <v>4778</v>
      </c>
      <c r="B65" s="4" t="s">
        <v>140</v>
      </c>
      <c r="C65" s="4" t="s">
        <v>68</v>
      </c>
      <c r="D65" s="3" t="s">
        <v>16</v>
      </c>
      <c r="E65" s="5" t="s">
        <v>17</v>
      </c>
      <c r="F65" s="6">
        <v>38474</v>
      </c>
      <c r="G65" s="7">
        <v>54789</v>
      </c>
      <c r="H65" s="3" t="s">
        <v>18</v>
      </c>
      <c r="I65" s="3">
        <v>129</v>
      </c>
      <c r="J65" s="3">
        <v>3</v>
      </c>
      <c r="K65" s="8">
        <v>20673</v>
      </c>
      <c r="L65" s="3">
        <v>12</v>
      </c>
      <c r="M65" s="19">
        <v>18895</v>
      </c>
      <c r="N65" s="9">
        <v>0</v>
      </c>
      <c r="O65" t="str">
        <f t="shared" ca="1" si="0"/>
        <v>Ve stavu</v>
      </c>
      <c r="P65" s="17">
        <f t="shared" si="1"/>
        <v>38503</v>
      </c>
      <c r="Q65" t="str">
        <f t="shared" ca="1" si="2"/>
        <v>N</v>
      </c>
      <c r="R65" t="s">
        <v>266</v>
      </c>
      <c r="S65">
        <v>1</v>
      </c>
    </row>
    <row r="66" spans="1:19" x14ac:dyDescent="0.25">
      <c r="A66" s="3">
        <v>5115</v>
      </c>
      <c r="B66" s="4" t="s">
        <v>141</v>
      </c>
      <c r="C66" s="4" t="s">
        <v>142</v>
      </c>
      <c r="D66" s="3" t="s">
        <v>31</v>
      </c>
      <c r="E66" s="5" t="s">
        <v>25</v>
      </c>
      <c r="F66" s="6">
        <v>38474</v>
      </c>
      <c r="G66" s="7">
        <v>54789</v>
      </c>
      <c r="H66" s="3" t="s">
        <v>22</v>
      </c>
      <c r="I66" s="3">
        <v>134</v>
      </c>
      <c r="J66" s="3">
        <v>3</v>
      </c>
      <c r="K66" s="8">
        <v>26619</v>
      </c>
      <c r="L66" s="3">
        <v>10</v>
      </c>
      <c r="M66" s="19">
        <v>8800</v>
      </c>
      <c r="N66" s="9">
        <v>24</v>
      </c>
      <c r="O66" t="str">
        <f t="shared" ca="1" si="0"/>
        <v>Ve stavu</v>
      </c>
      <c r="P66" s="17">
        <f t="shared" si="1"/>
        <v>39233</v>
      </c>
      <c r="Q66" t="str">
        <f t="shared" ca="1" si="2"/>
        <v>N</v>
      </c>
      <c r="R66" t="s">
        <v>266</v>
      </c>
      <c r="S66">
        <v>1</v>
      </c>
    </row>
    <row r="67" spans="1:19" x14ac:dyDescent="0.25">
      <c r="A67" s="3">
        <v>5877</v>
      </c>
      <c r="B67" s="4" t="s">
        <v>93</v>
      </c>
      <c r="C67" s="4" t="s">
        <v>94</v>
      </c>
      <c r="D67" s="3" t="s">
        <v>31</v>
      </c>
      <c r="E67" s="5" t="s">
        <v>21</v>
      </c>
      <c r="F67" s="6">
        <v>38474</v>
      </c>
      <c r="G67" s="7">
        <v>54789</v>
      </c>
      <c r="H67" s="3" t="s">
        <v>18</v>
      </c>
      <c r="I67" s="3">
        <v>151</v>
      </c>
      <c r="J67" s="3">
        <v>3</v>
      </c>
      <c r="K67" s="8">
        <v>20500</v>
      </c>
      <c r="L67" s="3">
        <v>14</v>
      </c>
      <c r="M67" s="19">
        <v>36543</v>
      </c>
      <c r="N67" s="9">
        <v>3</v>
      </c>
      <c r="O67" t="str">
        <f t="shared" ref="O67:O130" ca="1" si="3">IF(G:G&gt;TODAY(),"Ve stavu","")</f>
        <v>Ve stavu</v>
      </c>
      <c r="P67" s="17">
        <f t="shared" ref="P67:P130" si="4">EOMONTH(F67,N67)</f>
        <v>38595</v>
      </c>
      <c r="Q67" t="str">
        <f t="shared" ref="Q67:Q130" ca="1" si="5">IF(O:O="","",IF(P:P&gt;TODAY(),"A","N"))</f>
        <v>N</v>
      </c>
      <c r="R67" t="s">
        <v>266</v>
      </c>
      <c r="S67">
        <v>1</v>
      </c>
    </row>
    <row r="68" spans="1:19" x14ac:dyDescent="0.25">
      <c r="A68" s="3">
        <v>6086</v>
      </c>
      <c r="B68" s="4" t="s">
        <v>143</v>
      </c>
      <c r="C68" s="4" t="s">
        <v>144</v>
      </c>
      <c r="D68" s="3" t="s">
        <v>16</v>
      </c>
      <c r="E68" s="5" t="s">
        <v>17</v>
      </c>
      <c r="F68" s="6">
        <v>38474</v>
      </c>
      <c r="G68" s="7">
        <v>54789</v>
      </c>
      <c r="H68" s="3" t="s">
        <v>54</v>
      </c>
      <c r="I68" s="3">
        <v>100</v>
      </c>
      <c r="J68" s="3">
        <v>1</v>
      </c>
      <c r="K68" s="8">
        <v>22848</v>
      </c>
      <c r="L68" s="3">
        <v>13</v>
      </c>
      <c r="M68" s="19">
        <v>27879</v>
      </c>
      <c r="N68" s="9">
        <v>24</v>
      </c>
      <c r="O68" t="str">
        <f t="shared" ca="1" si="3"/>
        <v>Ve stavu</v>
      </c>
      <c r="P68" s="17">
        <f t="shared" si="4"/>
        <v>39233</v>
      </c>
      <c r="Q68" t="str">
        <f t="shared" ca="1" si="5"/>
        <v>N</v>
      </c>
      <c r="R68" t="s">
        <v>266</v>
      </c>
      <c r="S68">
        <v>1</v>
      </c>
    </row>
    <row r="69" spans="1:19" x14ac:dyDescent="0.25">
      <c r="A69" s="3">
        <v>6985</v>
      </c>
      <c r="B69" s="4" t="s">
        <v>55</v>
      </c>
      <c r="C69" s="4" t="s">
        <v>121</v>
      </c>
      <c r="D69" s="3" t="s">
        <v>16</v>
      </c>
      <c r="E69" s="5" t="s">
        <v>21</v>
      </c>
      <c r="F69" s="6">
        <v>38474</v>
      </c>
      <c r="G69" s="7">
        <v>54789</v>
      </c>
      <c r="H69" s="3" t="s">
        <v>22</v>
      </c>
      <c r="I69" s="3">
        <v>141</v>
      </c>
      <c r="J69" s="3">
        <v>0</v>
      </c>
      <c r="K69" s="8">
        <v>16691</v>
      </c>
      <c r="L69" s="3">
        <v>12</v>
      </c>
      <c r="M69" s="19">
        <v>26661</v>
      </c>
      <c r="N69" s="9">
        <v>12</v>
      </c>
      <c r="O69" t="str">
        <f t="shared" ca="1" si="3"/>
        <v>Ve stavu</v>
      </c>
      <c r="P69" s="17">
        <f t="shared" si="4"/>
        <v>38868</v>
      </c>
      <c r="Q69" t="str">
        <f t="shared" ca="1" si="5"/>
        <v>N</v>
      </c>
      <c r="R69" t="s">
        <v>266</v>
      </c>
      <c r="S69">
        <v>1</v>
      </c>
    </row>
    <row r="70" spans="1:19" x14ac:dyDescent="0.25">
      <c r="A70" s="3">
        <v>8096</v>
      </c>
      <c r="B70" s="4" t="s">
        <v>29</v>
      </c>
      <c r="C70" s="4" t="s">
        <v>30</v>
      </c>
      <c r="D70" s="3" t="s">
        <v>16</v>
      </c>
      <c r="E70" s="5" t="s">
        <v>17</v>
      </c>
      <c r="F70" s="6">
        <v>38474</v>
      </c>
      <c r="G70" s="7">
        <v>54789</v>
      </c>
      <c r="H70" s="3" t="s">
        <v>28</v>
      </c>
      <c r="I70" s="3">
        <v>105</v>
      </c>
      <c r="J70" s="3">
        <v>3</v>
      </c>
      <c r="K70" s="8">
        <v>16693</v>
      </c>
      <c r="L70" s="3">
        <v>13</v>
      </c>
      <c r="M70" s="19">
        <v>23340</v>
      </c>
      <c r="N70" s="9">
        <v>24</v>
      </c>
      <c r="O70" t="str">
        <f t="shared" ca="1" si="3"/>
        <v>Ve stavu</v>
      </c>
      <c r="P70" s="17">
        <f t="shared" si="4"/>
        <v>39233</v>
      </c>
      <c r="Q70" t="str">
        <f t="shared" ca="1" si="5"/>
        <v>N</v>
      </c>
      <c r="R70" t="s">
        <v>266</v>
      </c>
      <c r="S70">
        <v>1</v>
      </c>
    </row>
    <row r="71" spans="1:19" x14ac:dyDescent="0.25">
      <c r="A71" s="3">
        <v>11606</v>
      </c>
      <c r="B71" s="4" t="s">
        <v>145</v>
      </c>
      <c r="C71" s="4" t="s">
        <v>146</v>
      </c>
      <c r="D71" s="3" t="s">
        <v>16</v>
      </c>
      <c r="E71" s="5" t="s">
        <v>21</v>
      </c>
      <c r="F71" s="6">
        <v>38474</v>
      </c>
      <c r="G71" s="7">
        <v>54789</v>
      </c>
      <c r="H71" s="3" t="s">
        <v>22</v>
      </c>
      <c r="I71" s="3">
        <v>141</v>
      </c>
      <c r="J71" s="3">
        <v>3</v>
      </c>
      <c r="K71" s="8">
        <v>22231</v>
      </c>
      <c r="L71" s="3">
        <v>12</v>
      </c>
      <c r="M71" s="19">
        <v>24124</v>
      </c>
      <c r="N71" s="9">
        <v>1</v>
      </c>
      <c r="O71" t="str">
        <f t="shared" ca="1" si="3"/>
        <v>Ve stavu</v>
      </c>
      <c r="P71" s="17">
        <f t="shared" si="4"/>
        <v>38533</v>
      </c>
      <c r="Q71" t="str">
        <f t="shared" ca="1" si="5"/>
        <v>N</v>
      </c>
      <c r="R71" t="s">
        <v>266</v>
      </c>
      <c r="S71">
        <v>1</v>
      </c>
    </row>
    <row r="72" spans="1:19" x14ac:dyDescent="0.25">
      <c r="A72" s="3">
        <v>4075</v>
      </c>
      <c r="B72" s="4" t="s">
        <v>85</v>
      </c>
      <c r="C72" s="4" t="s">
        <v>86</v>
      </c>
      <c r="D72" s="3" t="s">
        <v>16</v>
      </c>
      <c r="E72" s="5" t="s">
        <v>21</v>
      </c>
      <c r="F72" s="6">
        <v>38477</v>
      </c>
      <c r="G72" s="7">
        <v>41848</v>
      </c>
      <c r="H72" s="3" t="s">
        <v>45</v>
      </c>
      <c r="I72" s="3">
        <v>141</v>
      </c>
      <c r="J72" s="3">
        <v>0</v>
      </c>
      <c r="K72" s="8">
        <v>19131</v>
      </c>
      <c r="L72" s="3">
        <v>13</v>
      </c>
      <c r="M72" s="19">
        <v>33963</v>
      </c>
      <c r="N72" s="9">
        <v>24</v>
      </c>
      <c r="O72" t="str">
        <f t="shared" ca="1" si="3"/>
        <v/>
      </c>
      <c r="P72" s="17">
        <f t="shared" si="4"/>
        <v>39233</v>
      </c>
      <c r="Q72" t="str">
        <f t="shared" ca="1" si="5"/>
        <v/>
      </c>
      <c r="R72" t="s">
        <v>266</v>
      </c>
      <c r="S72">
        <v>1</v>
      </c>
    </row>
    <row r="73" spans="1:19" x14ac:dyDescent="0.25">
      <c r="A73" s="3">
        <v>3921</v>
      </c>
      <c r="B73" s="4" t="s">
        <v>109</v>
      </c>
      <c r="C73" s="4" t="s">
        <v>110</v>
      </c>
      <c r="D73" s="3" t="s">
        <v>31</v>
      </c>
      <c r="E73" s="5" t="s">
        <v>21</v>
      </c>
      <c r="F73" s="6">
        <v>38477</v>
      </c>
      <c r="G73" s="7">
        <v>41908</v>
      </c>
      <c r="H73" s="3" t="s">
        <v>28</v>
      </c>
      <c r="I73" s="3">
        <v>160</v>
      </c>
      <c r="J73" s="3">
        <v>5</v>
      </c>
      <c r="K73" s="8">
        <v>30843</v>
      </c>
      <c r="L73" s="3">
        <v>12</v>
      </c>
      <c r="M73" s="19">
        <v>20312</v>
      </c>
      <c r="N73" s="9">
        <v>6</v>
      </c>
      <c r="O73" t="str">
        <f t="shared" ca="1" si="3"/>
        <v/>
      </c>
      <c r="P73" s="17">
        <f t="shared" si="4"/>
        <v>38686</v>
      </c>
      <c r="Q73" t="str">
        <f t="shared" ca="1" si="5"/>
        <v/>
      </c>
      <c r="R73" t="s">
        <v>266</v>
      </c>
      <c r="S73">
        <v>1</v>
      </c>
    </row>
    <row r="74" spans="1:19" x14ac:dyDescent="0.25">
      <c r="A74" s="3">
        <v>4151</v>
      </c>
      <c r="B74" s="4" t="s">
        <v>147</v>
      </c>
      <c r="C74" s="4" t="s">
        <v>148</v>
      </c>
      <c r="D74" s="3" t="s">
        <v>16</v>
      </c>
      <c r="E74" s="5" t="s">
        <v>17</v>
      </c>
      <c r="F74" s="6">
        <v>38477</v>
      </c>
      <c r="G74" s="7">
        <v>42063</v>
      </c>
      <c r="H74" s="3" t="s">
        <v>38</v>
      </c>
      <c r="I74" s="3">
        <v>156</v>
      </c>
      <c r="J74" s="3">
        <v>2</v>
      </c>
      <c r="K74" s="8">
        <v>18920</v>
      </c>
      <c r="L74" s="3">
        <v>12</v>
      </c>
      <c r="M74" s="19">
        <v>24872</v>
      </c>
      <c r="N74" s="9">
        <v>24</v>
      </c>
      <c r="O74" t="str">
        <f t="shared" ca="1" si="3"/>
        <v/>
      </c>
      <c r="P74" s="17">
        <f t="shared" si="4"/>
        <v>39233</v>
      </c>
      <c r="Q74" t="str">
        <f t="shared" ca="1" si="5"/>
        <v/>
      </c>
      <c r="R74" t="s">
        <v>266</v>
      </c>
      <c r="S74">
        <v>1</v>
      </c>
    </row>
    <row r="75" spans="1:19" x14ac:dyDescent="0.25">
      <c r="A75" s="3">
        <v>3309</v>
      </c>
      <c r="B75" s="4" t="s">
        <v>149</v>
      </c>
      <c r="C75" s="4" t="s">
        <v>150</v>
      </c>
      <c r="D75" s="3" t="s">
        <v>16</v>
      </c>
      <c r="E75" s="5" t="s">
        <v>21</v>
      </c>
      <c r="F75" s="6">
        <v>38477</v>
      </c>
      <c r="G75" s="7">
        <v>42876</v>
      </c>
      <c r="H75" s="3" t="s">
        <v>22</v>
      </c>
      <c r="I75" s="3">
        <v>129</v>
      </c>
      <c r="J75" s="3">
        <v>5</v>
      </c>
      <c r="K75" s="8">
        <v>20535</v>
      </c>
      <c r="L75" s="3">
        <v>14</v>
      </c>
      <c r="M75" s="19">
        <v>30646</v>
      </c>
      <c r="N75" s="9">
        <v>6</v>
      </c>
      <c r="O75" t="str">
        <f t="shared" ca="1" si="3"/>
        <v/>
      </c>
      <c r="P75" s="17">
        <f t="shared" si="4"/>
        <v>38686</v>
      </c>
      <c r="Q75" t="str">
        <f t="shared" ca="1" si="5"/>
        <v/>
      </c>
      <c r="R75" t="s">
        <v>266</v>
      </c>
      <c r="S75">
        <v>1</v>
      </c>
    </row>
    <row r="76" spans="1:19" x14ac:dyDescent="0.25">
      <c r="A76" s="3">
        <v>3425</v>
      </c>
      <c r="B76" s="4" t="s">
        <v>151</v>
      </c>
      <c r="C76" s="4" t="s">
        <v>152</v>
      </c>
      <c r="D76" s="3" t="s">
        <v>16</v>
      </c>
      <c r="E76" s="5" t="s">
        <v>25</v>
      </c>
      <c r="F76" s="6">
        <v>38477</v>
      </c>
      <c r="G76" s="7">
        <v>43204</v>
      </c>
      <c r="H76" s="3" t="s">
        <v>45</v>
      </c>
      <c r="I76" s="3">
        <v>125</v>
      </c>
      <c r="J76" s="3">
        <v>4</v>
      </c>
      <c r="K76" s="8">
        <v>28480</v>
      </c>
      <c r="L76" s="3">
        <v>12</v>
      </c>
      <c r="M76" s="19">
        <v>22759</v>
      </c>
      <c r="N76" s="9">
        <v>24</v>
      </c>
      <c r="O76" t="str">
        <f t="shared" ca="1" si="3"/>
        <v>Ve stavu</v>
      </c>
      <c r="P76" s="17">
        <f t="shared" si="4"/>
        <v>39233</v>
      </c>
      <c r="Q76" t="str">
        <f t="shared" ca="1" si="5"/>
        <v>N</v>
      </c>
      <c r="R76" t="s">
        <v>266</v>
      </c>
      <c r="S76">
        <v>1</v>
      </c>
    </row>
    <row r="77" spans="1:19" x14ac:dyDescent="0.25">
      <c r="A77" s="3">
        <v>3489</v>
      </c>
      <c r="B77" s="4" t="s">
        <v>153</v>
      </c>
      <c r="C77" s="4" t="s">
        <v>154</v>
      </c>
      <c r="D77" s="3" t="s">
        <v>16</v>
      </c>
      <c r="E77" s="5" t="s">
        <v>21</v>
      </c>
      <c r="F77" s="6">
        <v>38477</v>
      </c>
      <c r="G77" s="7">
        <v>43382</v>
      </c>
      <c r="H77" s="3" t="s">
        <v>18</v>
      </c>
      <c r="I77" s="3">
        <v>112</v>
      </c>
      <c r="J77" s="3">
        <v>2</v>
      </c>
      <c r="K77" s="8">
        <v>34829</v>
      </c>
      <c r="L77" s="3">
        <v>12</v>
      </c>
      <c r="M77" s="19">
        <v>18463</v>
      </c>
      <c r="N77" s="9">
        <v>12</v>
      </c>
      <c r="O77" t="str">
        <f t="shared" ca="1" si="3"/>
        <v>Ve stavu</v>
      </c>
      <c r="P77" s="17">
        <f t="shared" si="4"/>
        <v>38868</v>
      </c>
      <c r="Q77" t="str">
        <f t="shared" ca="1" si="5"/>
        <v>N</v>
      </c>
      <c r="R77" t="s">
        <v>266</v>
      </c>
      <c r="S77">
        <v>1</v>
      </c>
    </row>
    <row r="78" spans="1:19" x14ac:dyDescent="0.25">
      <c r="A78" s="3">
        <v>3496</v>
      </c>
      <c r="B78" s="4" t="s">
        <v>155</v>
      </c>
      <c r="C78" s="4" t="s">
        <v>156</v>
      </c>
      <c r="D78" s="3" t="s">
        <v>16</v>
      </c>
      <c r="E78" s="5" t="s">
        <v>17</v>
      </c>
      <c r="F78" s="6">
        <v>38477</v>
      </c>
      <c r="G78" s="7">
        <v>42397</v>
      </c>
      <c r="H78" s="3" t="s">
        <v>28</v>
      </c>
      <c r="I78" s="3">
        <v>107</v>
      </c>
      <c r="J78" s="3">
        <v>1</v>
      </c>
      <c r="K78" s="8">
        <v>28629</v>
      </c>
      <c r="L78" s="3">
        <v>12</v>
      </c>
      <c r="M78" s="19">
        <v>19878</v>
      </c>
      <c r="N78" s="9">
        <v>12</v>
      </c>
      <c r="O78" t="str">
        <f t="shared" ca="1" si="3"/>
        <v/>
      </c>
      <c r="P78" s="17">
        <f t="shared" si="4"/>
        <v>38868</v>
      </c>
      <c r="Q78" t="str">
        <f t="shared" ca="1" si="5"/>
        <v/>
      </c>
      <c r="R78" t="s">
        <v>266</v>
      </c>
      <c r="S78">
        <v>1</v>
      </c>
    </row>
    <row r="79" spans="1:19" x14ac:dyDescent="0.25">
      <c r="A79" s="3">
        <v>3527</v>
      </c>
      <c r="B79" s="4" t="s">
        <v>157</v>
      </c>
      <c r="C79" s="4" t="s">
        <v>158</v>
      </c>
      <c r="D79" s="3" t="s">
        <v>16</v>
      </c>
      <c r="E79" s="5" t="s">
        <v>25</v>
      </c>
      <c r="F79" s="6">
        <v>38477</v>
      </c>
      <c r="G79" s="7">
        <v>42437</v>
      </c>
      <c r="H79" s="3" t="s">
        <v>38</v>
      </c>
      <c r="I79" s="3">
        <v>143</v>
      </c>
      <c r="J79" s="3">
        <v>1</v>
      </c>
      <c r="K79" s="8">
        <v>35528</v>
      </c>
      <c r="L79" s="3">
        <v>12</v>
      </c>
      <c r="M79" s="19">
        <v>23907</v>
      </c>
      <c r="N79" s="9">
        <v>1</v>
      </c>
      <c r="O79" t="str">
        <f t="shared" ca="1" si="3"/>
        <v/>
      </c>
      <c r="P79" s="17">
        <f t="shared" si="4"/>
        <v>38533</v>
      </c>
      <c r="Q79" t="str">
        <f t="shared" ca="1" si="5"/>
        <v/>
      </c>
      <c r="R79" t="s">
        <v>266</v>
      </c>
      <c r="S79">
        <v>1</v>
      </c>
    </row>
    <row r="80" spans="1:19" x14ac:dyDescent="0.25">
      <c r="A80" s="3">
        <v>3571</v>
      </c>
      <c r="B80" s="4" t="s">
        <v>147</v>
      </c>
      <c r="C80" s="4" t="s">
        <v>148</v>
      </c>
      <c r="D80" s="3" t="s">
        <v>16</v>
      </c>
      <c r="E80" s="5" t="s">
        <v>25</v>
      </c>
      <c r="F80" s="6">
        <v>38477</v>
      </c>
      <c r="G80" s="7">
        <v>42948</v>
      </c>
      <c r="H80" s="3" t="s">
        <v>45</v>
      </c>
      <c r="I80" s="3">
        <v>105</v>
      </c>
      <c r="J80" s="3">
        <v>3</v>
      </c>
      <c r="K80" s="8">
        <v>36136</v>
      </c>
      <c r="L80" s="3">
        <v>14</v>
      </c>
      <c r="M80" s="19">
        <v>32889</v>
      </c>
      <c r="N80" s="9">
        <v>24</v>
      </c>
      <c r="O80" t="str">
        <f t="shared" ca="1" si="3"/>
        <v/>
      </c>
      <c r="P80" s="17">
        <f t="shared" si="4"/>
        <v>39233</v>
      </c>
      <c r="Q80" t="str">
        <f t="shared" ca="1" si="5"/>
        <v/>
      </c>
      <c r="R80" t="s">
        <v>266</v>
      </c>
      <c r="S80">
        <v>1</v>
      </c>
    </row>
    <row r="81" spans="1:19" x14ac:dyDescent="0.25">
      <c r="A81" s="3">
        <v>3750</v>
      </c>
      <c r="B81" s="4" t="s">
        <v>89</v>
      </c>
      <c r="C81" s="4" t="s">
        <v>90</v>
      </c>
      <c r="D81" s="3" t="s">
        <v>16</v>
      </c>
      <c r="E81" s="5" t="s">
        <v>17</v>
      </c>
      <c r="F81" s="6">
        <v>38477</v>
      </c>
      <c r="G81" s="7">
        <v>42428</v>
      </c>
      <c r="H81" s="3" t="s">
        <v>38</v>
      </c>
      <c r="I81" s="3">
        <v>158</v>
      </c>
      <c r="J81" s="3">
        <v>0</v>
      </c>
      <c r="K81" s="8">
        <v>20129</v>
      </c>
      <c r="L81" s="3">
        <v>13</v>
      </c>
      <c r="M81" s="19">
        <v>24414</v>
      </c>
      <c r="N81" s="9">
        <v>1</v>
      </c>
      <c r="O81" t="str">
        <f t="shared" ca="1" si="3"/>
        <v/>
      </c>
      <c r="P81" s="17">
        <f t="shared" si="4"/>
        <v>38533</v>
      </c>
      <c r="Q81" t="str">
        <f t="shared" ca="1" si="5"/>
        <v/>
      </c>
      <c r="R81" t="s">
        <v>266</v>
      </c>
      <c r="S81">
        <v>1</v>
      </c>
    </row>
    <row r="82" spans="1:19" x14ac:dyDescent="0.25">
      <c r="A82" s="3">
        <v>3850</v>
      </c>
      <c r="B82" s="4" t="s">
        <v>145</v>
      </c>
      <c r="C82" s="4" t="s">
        <v>146</v>
      </c>
      <c r="D82" s="3" t="s">
        <v>16</v>
      </c>
      <c r="E82" s="5" t="s">
        <v>21</v>
      </c>
      <c r="F82" s="6">
        <v>38477</v>
      </c>
      <c r="G82" s="7">
        <v>43101</v>
      </c>
      <c r="H82" s="3" t="s">
        <v>22</v>
      </c>
      <c r="I82" s="3">
        <v>156</v>
      </c>
      <c r="J82" s="3">
        <v>2</v>
      </c>
      <c r="K82" s="8">
        <v>22840</v>
      </c>
      <c r="L82" s="3">
        <v>13</v>
      </c>
      <c r="M82" s="19">
        <v>33683</v>
      </c>
      <c r="N82" s="9">
        <v>12</v>
      </c>
      <c r="O82" t="str">
        <f t="shared" ca="1" si="3"/>
        <v>Ve stavu</v>
      </c>
      <c r="P82" s="17">
        <f t="shared" si="4"/>
        <v>38868</v>
      </c>
      <c r="Q82" t="str">
        <f t="shared" ca="1" si="5"/>
        <v>N</v>
      </c>
      <c r="R82" t="s">
        <v>266</v>
      </c>
      <c r="S82">
        <v>1</v>
      </c>
    </row>
    <row r="83" spans="1:19" x14ac:dyDescent="0.25">
      <c r="A83" s="3">
        <v>3869</v>
      </c>
      <c r="B83" s="4" t="s">
        <v>159</v>
      </c>
      <c r="C83" s="4" t="s">
        <v>160</v>
      </c>
      <c r="D83" s="3" t="s">
        <v>16</v>
      </c>
      <c r="E83" s="5" t="s">
        <v>25</v>
      </c>
      <c r="F83" s="6">
        <v>38477</v>
      </c>
      <c r="G83" s="7">
        <v>43204</v>
      </c>
      <c r="H83" s="3" t="s">
        <v>38</v>
      </c>
      <c r="I83" s="3">
        <v>156</v>
      </c>
      <c r="J83" s="3">
        <v>1</v>
      </c>
      <c r="K83" s="8">
        <v>32610</v>
      </c>
      <c r="L83" s="3">
        <v>14</v>
      </c>
      <c r="M83" s="19">
        <v>28257</v>
      </c>
      <c r="N83" s="9">
        <v>3</v>
      </c>
      <c r="O83" t="str">
        <f t="shared" ca="1" si="3"/>
        <v>Ve stavu</v>
      </c>
      <c r="P83" s="17">
        <f t="shared" si="4"/>
        <v>38595</v>
      </c>
      <c r="Q83" t="str">
        <f t="shared" ca="1" si="5"/>
        <v>N</v>
      </c>
      <c r="R83" t="s">
        <v>266</v>
      </c>
      <c r="S83">
        <v>1</v>
      </c>
    </row>
    <row r="84" spans="1:19" x14ac:dyDescent="0.25">
      <c r="A84" s="3">
        <v>3965</v>
      </c>
      <c r="B84" s="4" t="s">
        <v>161</v>
      </c>
      <c r="C84" s="4" t="s">
        <v>162</v>
      </c>
      <c r="D84" s="3" t="s">
        <v>16</v>
      </c>
      <c r="E84" s="5" t="s">
        <v>21</v>
      </c>
      <c r="F84" s="6">
        <v>38477</v>
      </c>
      <c r="G84" s="7">
        <v>54789</v>
      </c>
      <c r="H84" s="3" t="s">
        <v>28</v>
      </c>
      <c r="I84" s="3">
        <v>149</v>
      </c>
      <c r="J84" s="3">
        <v>1</v>
      </c>
      <c r="K84" s="8">
        <v>23944</v>
      </c>
      <c r="L84" s="3">
        <v>11</v>
      </c>
      <c r="M84" s="19">
        <v>17559</v>
      </c>
      <c r="N84" s="9">
        <v>3</v>
      </c>
      <c r="O84" t="str">
        <f t="shared" ca="1" si="3"/>
        <v>Ve stavu</v>
      </c>
      <c r="P84" s="17">
        <f t="shared" si="4"/>
        <v>38595</v>
      </c>
      <c r="Q84" t="str">
        <f t="shared" ca="1" si="5"/>
        <v>N</v>
      </c>
      <c r="R84" t="s">
        <v>266</v>
      </c>
      <c r="S84">
        <v>1</v>
      </c>
    </row>
    <row r="85" spans="1:19" x14ac:dyDescent="0.25">
      <c r="A85" s="3">
        <v>3970</v>
      </c>
      <c r="B85" s="4" t="s">
        <v>163</v>
      </c>
      <c r="C85" s="4" t="s">
        <v>164</v>
      </c>
      <c r="D85" s="3" t="s">
        <v>16</v>
      </c>
      <c r="E85" s="5" t="s">
        <v>17</v>
      </c>
      <c r="F85" s="6">
        <v>38477</v>
      </c>
      <c r="G85" s="7">
        <v>54789</v>
      </c>
      <c r="H85" s="3" t="s">
        <v>18</v>
      </c>
      <c r="I85" s="3">
        <v>136</v>
      </c>
      <c r="J85" s="3">
        <v>0</v>
      </c>
      <c r="K85" s="8">
        <v>17682</v>
      </c>
      <c r="L85" s="3">
        <v>13</v>
      </c>
      <c r="M85" s="19">
        <v>23526</v>
      </c>
      <c r="N85" s="9">
        <v>3</v>
      </c>
      <c r="O85" t="str">
        <f t="shared" ca="1" si="3"/>
        <v>Ve stavu</v>
      </c>
      <c r="P85" s="17">
        <f t="shared" si="4"/>
        <v>38595</v>
      </c>
      <c r="Q85" t="str">
        <f t="shared" ca="1" si="5"/>
        <v>N</v>
      </c>
      <c r="R85" t="s">
        <v>266</v>
      </c>
      <c r="S85">
        <v>1</v>
      </c>
    </row>
    <row r="86" spans="1:19" x14ac:dyDescent="0.25">
      <c r="A86" s="3">
        <v>4025</v>
      </c>
      <c r="B86" s="4" t="s">
        <v>115</v>
      </c>
      <c r="C86" s="4" t="s">
        <v>116</v>
      </c>
      <c r="D86" s="3" t="s">
        <v>16</v>
      </c>
      <c r="E86" s="5" t="s">
        <v>17</v>
      </c>
      <c r="F86" s="6">
        <v>38477</v>
      </c>
      <c r="G86" s="7">
        <v>54789</v>
      </c>
      <c r="H86" s="3" t="s">
        <v>28</v>
      </c>
      <c r="I86" s="3">
        <v>119</v>
      </c>
      <c r="J86" s="3">
        <v>2</v>
      </c>
      <c r="K86" s="8">
        <v>35606</v>
      </c>
      <c r="L86" s="3">
        <v>12</v>
      </c>
      <c r="M86" s="19">
        <v>22801</v>
      </c>
      <c r="N86" s="9">
        <v>1</v>
      </c>
      <c r="O86" t="str">
        <f t="shared" ca="1" si="3"/>
        <v>Ve stavu</v>
      </c>
      <c r="P86" s="17">
        <f t="shared" si="4"/>
        <v>38533</v>
      </c>
      <c r="Q86" t="str">
        <f t="shared" ca="1" si="5"/>
        <v>N</v>
      </c>
      <c r="R86" t="s">
        <v>266</v>
      </c>
      <c r="S86">
        <v>1</v>
      </c>
    </row>
    <row r="87" spans="1:19" x14ac:dyDescent="0.25">
      <c r="A87" s="3">
        <v>4187</v>
      </c>
      <c r="B87" s="4" t="s">
        <v>165</v>
      </c>
      <c r="C87" s="4" t="s">
        <v>154</v>
      </c>
      <c r="D87" s="3" t="s">
        <v>16</v>
      </c>
      <c r="E87" s="5" t="s">
        <v>25</v>
      </c>
      <c r="F87" s="6">
        <v>38477</v>
      </c>
      <c r="G87" s="7">
        <v>54789</v>
      </c>
      <c r="H87" s="3" t="s">
        <v>38</v>
      </c>
      <c r="I87" s="3">
        <v>138</v>
      </c>
      <c r="J87" s="3">
        <v>0</v>
      </c>
      <c r="K87" s="8">
        <v>33595</v>
      </c>
      <c r="L87" s="3">
        <v>12</v>
      </c>
      <c r="M87" s="19">
        <v>19797</v>
      </c>
      <c r="N87" s="9">
        <v>12</v>
      </c>
      <c r="O87" t="str">
        <f t="shared" ca="1" si="3"/>
        <v>Ve stavu</v>
      </c>
      <c r="P87" s="17">
        <f t="shared" si="4"/>
        <v>38868</v>
      </c>
      <c r="Q87" t="str">
        <f t="shared" ca="1" si="5"/>
        <v>N</v>
      </c>
      <c r="R87" t="s">
        <v>266</v>
      </c>
      <c r="S87">
        <v>1</v>
      </c>
    </row>
    <row r="88" spans="1:19" x14ac:dyDescent="0.25">
      <c r="A88" s="3">
        <v>4249</v>
      </c>
      <c r="B88" s="4" t="s">
        <v>32</v>
      </c>
      <c r="C88" s="4" t="s">
        <v>33</v>
      </c>
      <c r="D88" s="3" t="s">
        <v>16</v>
      </c>
      <c r="E88" s="5" t="s">
        <v>21</v>
      </c>
      <c r="F88" s="6">
        <v>38477</v>
      </c>
      <c r="G88" s="7">
        <v>54789</v>
      </c>
      <c r="H88" s="3" t="s">
        <v>28</v>
      </c>
      <c r="I88" s="3">
        <v>150</v>
      </c>
      <c r="J88" s="3">
        <v>0</v>
      </c>
      <c r="K88" s="8">
        <v>27022</v>
      </c>
      <c r="L88" s="3">
        <v>14</v>
      </c>
      <c r="M88" s="19">
        <v>34237</v>
      </c>
      <c r="N88" s="9">
        <v>6</v>
      </c>
      <c r="O88" t="str">
        <f t="shared" ca="1" si="3"/>
        <v>Ve stavu</v>
      </c>
      <c r="P88" s="17">
        <f t="shared" si="4"/>
        <v>38686</v>
      </c>
      <c r="Q88" t="str">
        <f t="shared" ca="1" si="5"/>
        <v>N</v>
      </c>
      <c r="R88" t="s">
        <v>266</v>
      </c>
      <c r="S88">
        <v>1</v>
      </c>
    </row>
    <row r="89" spans="1:19" x14ac:dyDescent="0.25">
      <c r="A89" s="3">
        <v>4266</v>
      </c>
      <c r="B89" s="4" t="s">
        <v>144</v>
      </c>
      <c r="C89" s="4" t="s">
        <v>166</v>
      </c>
      <c r="D89" s="3" t="s">
        <v>16</v>
      </c>
      <c r="E89" s="5" t="s">
        <v>17</v>
      </c>
      <c r="F89" s="6">
        <v>38477</v>
      </c>
      <c r="G89" s="7">
        <v>54789</v>
      </c>
      <c r="H89" s="3" t="s">
        <v>22</v>
      </c>
      <c r="I89" s="3">
        <v>140</v>
      </c>
      <c r="J89" s="3">
        <v>1</v>
      </c>
      <c r="K89" s="8">
        <v>25913</v>
      </c>
      <c r="L89" s="3">
        <v>13</v>
      </c>
      <c r="M89" s="19">
        <v>31190</v>
      </c>
      <c r="N89" s="9">
        <v>24</v>
      </c>
      <c r="O89" t="str">
        <f t="shared" ca="1" si="3"/>
        <v>Ve stavu</v>
      </c>
      <c r="P89" s="17">
        <f t="shared" si="4"/>
        <v>39233</v>
      </c>
      <c r="Q89" t="str">
        <f t="shared" ca="1" si="5"/>
        <v>N</v>
      </c>
      <c r="R89" t="s">
        <v>266</v>
      </c>
      <c r="S89">
        <v>1</v>
      </c>
    </row>
    <row r="90" spans="1:19" x14ac:dyDescent="0.25">
      <c r="A90" s="3">
        <v>4304</v>
      </c>
      <c r="B90" s="4" t="s">
        <v>63</v>
      </c>
      <c r="C90" s="4" t="s">
        <v>64</v>
      </c>
      <c r="D90" s="3" t="s">
        <v>16</v>
      </c>
      <c r="E90" s="5" t="s">
        <v>25</v>
      </c>
      <c r="F90" s="6">
        <v>38477</v>
      </c>
      <c r="G90" s="7">
        <v>54789</v>
      </c>
      <c r="H90" s="3" t="s">
        <v>18</v>
      </c>
      <c r="I90" s="3">
        <v>124</v>
      </c>
      <c r="J90" s="3">
        <v>1</v>
      </c>
      <c r="K90" s="8">
        <v>29332</v>
      </c>
      <c r="L90" s="3">
        <v>14</v>
      </c>
      <c r="M90" s="19">
        <v>31507</v>
      </c>
      <c r="N90" s="9">
        <v>3</v>
      </c>
      <c r="O90" t="str">
        <f t="shared" ca="1" si="3"/>
        <v>Ve stavu</v>
      </c>
      <c r="P90" s="17">
        <f t="shared" si="4"/>
        <v>38595</v>
      </c>
      <c r="Q90" t="str">
        <f t="shared" ca="1" si="5"/>
        <v>N</v>
      </c>
      <c r="R90" t="s">
        <v>266</v>
      </c>
      <c r="S90">
        <v>1</v>
      </c>
    </row>
    <row r="91" spans="1:19" x14ac:dyDescent="0.25">
      <c r="A91" s="3">
        <v>4331</v>
      </c>
      <c r="B91" s="4" t="s">
        <v>113</v>
      </c>
      <c r="C91" s="4" t="s">
        <v>114</v>
      </c>
      <c r="D91" s="3" t="s">
        <v>16</v>
      </c>
      <c r="E91" s="5" t="s">
        <v>17</v>
      </c>
      <c r="F91" s="6">
        <v>38477</v>
      </c>
      <c r="G91" s="7">
        <v>54789</v>
      </c>
      <c r="H91" s="3" t="s">
        <v>18</v>
      </c>
      <c r="I91" s="3">
        <v>111</v>
      </c>
      <c r="J91" s="3">
        <v>0</v>
      </c>
      <c r="K91" s="8">
        <v>20998</v>
      </c>
      <c r="L91" s="3">
        <v>14</v>
      </c>
      <c r="M91" s="19">
        <v>36385</v>
      </c>
      <c r="N91" s="9">
        <v>0</v>
      </c>
      <c r="O91" t="str">
        <f t="shared" ca="1" si="3"/>
        <v>Ve stavu</v>
      </c>
      <c r="P91" s="17">
        <f t="shared" si="4"/>
        <v>38503</v>
      </c>
      <c r="Q91" t="str">
        <f t="shared" ca="1" si="5"/>
        <v>N</v>
      </c>
      <c r="R91" t="s">
        <v>266</v>
      </c>
      <c r="S91">
        <v>1</v>
      </c>
    </row>
    <row r="92" spans="1:19" x14ac:dyDescent="0.25">
      <c r="A92" s="3">
        <v>4430</v>
      </c>
      <c r="B92" s="4" t="s">
        <v>77</v>
      </c>
      <c r="C92" s="4" t="s">
        <v>78</v>
      </c>
      <c r="D92" s="3" t="s">
        <v>16</v>
      </c>
      <c r="E92" s="5" t="s">
        <v>21</v>
      </c>
      <c r="F92" s="6">
        <v>38477</v>
      </c>
      <c r="G92" s="7">
        <v>54789</v>
      </c>
      <c r="H92" s="3" t="s">
        <v>18</v>
      </c>
      <c r="I92" s="3">
        <v>108</v>
      </c>
      <c r="J92" s="3">
        <v>4</v>
      </c>
      <c r="K92" s="8">
        <v>27527</v>
      </c>
      <c r="L92" s="3">
        <v>13</v>
      </c>
      <c r="M92" s="19">
        <v>34270</v>
      </c>
      <c r="N92" s="9">
        <v>12</v>
      </c>
      <c r="O92" t="str">
        <f t="shared" ca="1" si="3"/>
        <v>Ve stavu</v>
      </c>
      <c r="P92" s="17">
        <f t="shared" si="4"/>
        <v>38868</v>
      </c>
      <c r="Q92" t="str">
        <f t="shared" ca="1" si="5"/>
        <v>N</v>
      </c>
      <c r="R92" t="s">
        <v>266</v>
      </c>
      <c r="S92">
        <v>1</v>
      </c>
    </row>
    <row r="93" spans="1:19" x14ac:dyDescent="0.25">
      <c r="A93" s="3">
        <v>4691</v>
      </c>
      <c r="B93" s="4" t="s">
        <v>167</v>
      </c>
      <c r="C93" s="4" t="s">
        <v>168</v>
      </c>
      <c r="D93" s="3" t="s">
        <v>16</v>
      </c>
      <c r="E93" s="5" t="s">
        <v>17</v>
      </c>
      <c r="F93" s="6">
        <v>38477</v>
      </c>
      <c r="G93" s="7">
        <v>54789</v>
      </c>
      <c r="H93" s="3" t="s">
        <v>41</v>
      </c>
      <c r="I93" s="3">
        <v>128</v>
      </c>
      <c r="J93" s="3">
        <v>3</v>
      </c>
      <c r="K93" s="8">
        <v>23338</v>
      </c>
      <c r="L93" s="3">
        <v>15</v>
      </c>
      <c r="M93" s="19">
        <v>40159</v>
      </c>
      <c r="N93" s="9">
        <v>24</v>
      </c>
      <c r="O93" t="str">
        <f t="shared" ca="1" si="3"/>
        <v>Ve stavu</v>
      </c>
      <c r="P93" s="17">
        <f t="shared" si="4"/>
        <v>39233</v>
      </c>
      <c r="Q93" t="str">
        <f t="shared" ca="1" si="5"/>
        <v>N</v>
      </c>
      <c r="R93" t="s">
        <v>266</v>
      </c>
      <c r="S93">
        <v>1</v>
      </c>
    </row>
    <row r="94" spans="1:19" x14ac:dyDescent="0.25">
      <c r="A94" s="3">
        <v>6939</v>
      </c>
      <c r="B94" s="4" t="s">
        <v>169</v>
      </c>
      <c r="C94" s="4" t="s">
        <v>170</v>
      </c>
      <c r="D94" s="3" t="s">
        <v>16</v>
      </c>
      <c r="E94" s="5" t="s">
        <v>25</v>
      </c>
      <c r="F94" s="6">
        <v>38477</v>
      </c>
      <c r="G94" s="7">
        <v>54789</v>
      </c>
      <c r="H94" s="3" t="s">
        <v>18</v>
      </c>
      <c r="I94" s="3">
        <v>122</v>
      </c>
      <c r="J94" s="3">
        <v>0</v>
      </c>
      <c r="K94" s="8">
        <v>28548</v>
      </c>
      <c r="L94" s="3">
        <v>14</v>
      </c>
      <c r="M94" s="19">
        <v>28527</v>
      </c>
      <c r="N94" s="9">
        <v>3</v>
      </c>
      <c r="O94" t="str">
        <f t="shared" ca="1" si="3"/>
        <v>Ve stavu</v>
      </c>
      <c r="P94" s="17">
        <f t="shared" si="4"/>
        <v>38595</v>
      </c>
      <c r="Q94" t="str">
        <f t="shared" ca="1" si="5"/>
        <v>N</v>
      </c>
      <c r="R94" t="s">
        <v>266</v>
      </c>
      <c r="S94">
        <v>1</v>
      </c>
    </row>
    <row r="95" spans="1:19" x14ac:dyDescent="0.25">
      <c r="A95" s="3">
        <v>8952</v>
      </c>
      <c r="B95" s="4" t="s">
        <v>165</v>
      </c>
      <c r="C95" s="4" t="s">
        <v>154</v>
      </c>
      <c r="D95" s="3" t="s">
        <v>16</v>
      </c>
      <c r="E95" s="5" t="s">
        <v>25</v>
      </c>
      <c r="F95" s="6">
        <v>38477</v>
      </c>
      <c r="G95" s="7">
        <v>54789</v>
      </c>
      <c r="H95" s="3" t="s">
        <v>38</v>
      </c>
      <c r="I95" s="3">
        <v>149</v>
      </c>
      <c r="J95" s="3">
        <v>0</v>
      </c>
      <c r="K95" s="8">
        <v>30429</v>
      </c>
      <c r="L95" s="3">
        <v>13</v>
      </c>
      <c r="M95" s="19">
        <v>35293</v>
      </c>
      <c r="N95" s="9">
        <v>24</v>
      </c>
      <c r="O95" t="str">
        <f t="shared" ca="1" si="3"/>
        <v>Ve stavu</v>
      </c>
      <c r="P95" s="17">
        <f t="shared" si="4"/>
        <v>39233</v>
      </c>
      <c r="Q95" t="str">
        <f t="shared" ca="1" si="5"/>
        <v>N</v>
      </c>
      <c r="R95" t="s">
        <v>266</v>
      </c>
      <c r="S95">
        <v>1</v>
      </c>
    </row>
    <row r="96" spans="1:19" x14ac:dyDescent="0.25">
      <c r="A96" s="3">
        <v>4019</v>
      </c>
      <c r="B96" s="4" t="s">
        <v>171</v>
      </c>
      <c r="C96" s="4" t="s">
        <v>172</v>
      </c>
      <c r="D96" s="3" t="s">
        <v>16</v>
      </c>
      <c r="E96" s="5" t="s">
        <v>21</v>
      </c>
      <c r="F96" s="6">
        <v>38483</v>
      </c>
      <c r="G96" s="7">
        <v>41743</v>
      </c>
      <c r="H96" s="3" t="s">
        <v>18</v>
      </c>
      <c r="I96" s="3">
        <v>125</v>
      </c>
      <c r="J96" s="3">
        <v>3</v>
      </c>
      <c r="K96" s="8">
        <v>18288</v>
      </c>
      <c r="L96" s="3">
        <v>13</v>
      </c>
      <c r="M96" s="19">
        <v>35417</v>
      </c>
      <c r="N96" s="9">
        <v>0</v>
      </c>
      <c r="O96" t="str">
        <f t="shared" ca="1" si="3"/>
        <v/>
      </c>
      <c r="P96" s="17">
        <f t="shared" si="4"/>
        <v>38503</v>
      </c>
      <c r="Q96" t="str">
        <f t="shared" ca="1" si="5"/>
        <v/>
      </c>
      <c r="R96" t="s">
        <v>266</v>
      </c>
      <c r="S96">
        <v>1</v>
      </c>
    </row>
    <row r="97" spans="1:19" x14ac:dyDescent="0.25">
      <c r="A97" s="3">
        <v>3189</v>
      </c>
      <c r="B97" s="4" t="s">
        <v>159</v>
      </c>
      <c r="C97" s="4" t="s">
        <v>160</v>
      </c>
      <c r="D97" s="3" t="s">
        <v>16</v>
      </c>
      <c r="E97" s="5" t="s">
        <v>25</v>
      </c>
      <c r="F97" s="6">
        <v>38483</v>
      </c>
      <c r="G97" s="7">
        <v>42774</v>
      </c>
      <c r="H97" s="3" t="s">
        <v>38</v>
      </c>
      <c r="I97" s="3">
        <v>101</v>
      </c>
      <c r="J97" s="3">
        <v>0</v>
      </c>
      <c r="K97" s="8">
        <v>22735</v>
      </c>
      <c r="L97" s="3">
        <v>13</v>
      </c>
      <c r="M97" s="19">
        <v>23006</v>
      </c>
      <c r="N97" s="9">
        <v>3</v>
      </c>
      <c r="O97" t="str">
        <f t="shared" ca="1" si="3"/>
        <v/>
      </c>
      <c r="P97" s="17">
        <f t="shared" si="4"/>
        <v>38595</v>
      </c>
      <c r="Q97" t="str">
        <f t="shared" ca="1" si="5"/>
        <v/>
      </c>
      <c r="R97" t="s">
        <v>266</v>
      </c>
      <c r="S97">
        <v>1</v>
      </c>
    </row>
    <row r="98" spans="1:19" x14ac:dyDescent="0.25">
      <c r="A98" s="3">
        <v>3348</v>
      </c>
      <c r="B98" s="4" t="s">
        <v>173</v>
      </c>
      <c r="C98" s="4" t="s">
        <v>174</v>
      </c>
      <c r="D98" s="3" t="s">
        <v>16</v>
      </c>
      <c r="E98" s="5" t="s">
        <v>21</v>
      </c>
      <c r="F98" s="6">
        <v>38483</v>
      </c>
      <c r="G98" s="7">
        <v>42948</v>
      </c>
      <c r="H98" s="3" t="s">
        <v>54</v>
      </c>
      <c r="I98" s="3">
        <v>159</v>
      </c>
      <c r="J98" s="3">
        <v>5</v>
      </c>
      <c r="K98" s="8">
        <v>23037</v>
      </c>
      <c r="L98" s="3">
        <v>11</v>
      </c>
      <c r="M98" s="19">
        <v>21836</v>
      </c>
      <c r="N98" s="9">
        <v>12</v>
      </c>
      <c r="O98" t="str">
        <f t="shared" ca="1" si="3"/>
        <v/>
      </c>
      <c r="P98" s="17">
        <f t="shared" si="4"/>
        <v>38868</v>
      </c>
      <c r="Q98" t="str">
        <f t="shared" ca="1" si="5"/>
        <v/>
      </c>
      <c r="R98" t="s">
        <v>266</v>
      </c>
      <c r="S98">
        <v>1</v>
      </c>
    </row>
    <row r="99" spans="1:19" x14ac:dyDescent="0.25">
      <c r="A99" s="3">
        <v>3617</v>
      </c>
      <c r="B99" s="4" t="s">
        <v>175</v>
      </c>
      <c r="C99" s="4" t="s">
        <v>176</v>
      </c>
      <c r="D99" s="3" t="s">
        <v>16</v>
      </c>
      <c r="E99" s="5" t="s">
        <v>25</v>
      </c>
      <c r="F99" s="6">
        <v>38483</v>
      </c>
      <c r="G99" s="7">
        <v>43204</v>
      </c>
      <c r="H99" s="3" t="s">
        <v>18</v>
      </c>
      <c r="I99" s="3">
        <v>160</v>
      </c>
      <c r="J99" s="3">
        <v>1</v>
      </c>
      <c r="K99" s="8">
        <v>20681</v>
      </c>
      <c r="L99" s="3">
        <v>14</v>
      </c>
      <c r="M99" s="19">
        <v>37371</v>
      </c>
      <c r="N99" s="9">
        <v>3</v>
      </c>
      <c r="O99" t="str">
        <f t="shared" ca="1" si="3"/>
        <v>Ve stavu</v>
      </c>
      <c r="P99" s="17">
        <f t="shared" si="4"/>
        <v>38595</v>
      </c>
      <c r="Q99" t="str">
        <f t="shared" ca="1" si="5"/>
        <v>N</v>
      </c>
      <c r="R99" t="s">
        <v>266</v>
      </c>
      <c r="S99">
        <v>1</v>
      </c>
    </row>
    <row r="100" spans="1:19" x14ac:dyDescent="0.25">
      <c r="A100" s="3">
        <v>3806</v>
      </c>
      <c r="B100" s="4" t="s">
        <v>103</v>
      </c>
      <c r="C100" s="4" t="s">
        <v>104</v>
      </c>
      <c r="D100" s="3" t="s">
        <v>31</v>
      </c>
      <c r="E100" s="5" t="s">
        <v>21</v>
      </c>
      <c r="F100" s="6">
        <v>38483</v>
      </c>
      <c r="G100" s="7">
        <v>42797</v>
      </c>
      <c r="H100" s="3" t="s">
        <v>41</v>
      </c>
      <c r="I100" s="3">
        <v>115</v>
      </c>
      <c r="J100" s="3">
        <v>0</v>
      </c>
      <c r="K100" s="8">
        <v>25556</v>
      </c>
      <c r="L100" s="3">
        <v>12</v>
      </c>
      <c r="M100" s="19">
        <v>20611</v>
      </c>
      <c r="N100" s="9">
        <v>24</v>
      </c>
      <c r="O100" t="str">
        <f t="shared" ca="1" si="3"/>
        <v/>
      </c>
      <c r="P100" s="17">
        <f t="shared" si="4"/>
        <v>39233</v>
      </c>
      <c r="Q100" t="str">
        <f t="shared" ca="1" si="5"/>
        <v/>
      </c>
      <c r="R100" t="s">
        <v>266</v>
      </c>
      <c r="S100">
        <v>1</v>
      </c>
    </row>
    <row r="101" spans="1:19" x14ac:dyDescent="0.25">
      <c r="A101" s="3">
        <v>3862</v>
      </c>
      <c r="B101" s="4" t="s">
        <v>177</v>
      </c>
      <c r="C101" s="4" t="s">
        <v>178</v>
      </c>
      <c r="D101" s="3" t="s">
        <v>16</v>
      </c>
      <c r="E101" s="5" t="s">
        <v>17</v>
      </c>
      <c r="F101" s="6">
        <v>38483</v>
      </c>
      <c r="G101" s="7">
        <v>43180</v>
      </c>
      <c r="H101" s="3" t="s">
        <v>76</v>
      </c>
      <c r="I101" s="3">
        <v>139</v>
      </c>
      <c r="J101" s="3">
        <v>4</v>
      </c>
      <c r="K101" s="8">
        <v>19251</v>
      </c>
      <c r="L101" s="3">
        <v>13</v>
      </c>
      <c r="M101" s="19">
        <v>24048</v>
      </c>
      <c r="N101" s="9">
        <v>3</v>
      </c>
      <c r="O101" t="str">
        <f t="shared" ca="1" si="3"/>
        <v>Ve stavu</v>
      </c>
      <c r="P101" s="17">
        <f t="shared" si="4"/>
        <v>38595</v>
      </c>
      <c r="Q101" t="str">
        <f t="shared" ca="1" si="5"/>
        <v>N</v>
      </c>
      <c r="R101" t="s">
        <v>266</v>
      </c>
      <c r="S101">
        <v>1</v>
      </c>
    </row>
    <row r="102" spans="1:19" x14ac:dyDescent="0.25">
      <c r="A102" s="3">
        <v>4067</v>
      </c>
      <c r="B102" s="4" t="s">
        <v>153</v>
      </c>
      <c r="C102" s="4" t="s">
        <v>154</v>
      </c>
      <c r="D102" s="3" t="s">
        <v>16</v>
      </c>
      <c r="E102" s="5" t="s">
        <v>21</v>
      </c>
      <c r="F102" s="6">
        <v>38483</v>
      </c>
      <c r="G102" s="7">
        <v>54789</v>
      </c>
      <c r="H102" s="3" t="s">
        <v>18</v>
      </c>
      <c r="I102" s="3">
        <v>119</v>
      </c>
      <c r="J102" s="3">
        <v>3</v>
      </c>
      <c r="K102" s="8">
        <v>21862</v>
      </c>
      <c r="L102" s="3">
        <v>14</v>
      </c>
      <c r="M102" s="19">
        <v>37850</v>
      </c>
      <c r="N102" s="9">
        <v>12</v>
      </c>
      <c r="O102" t="str">
        <f t="shared" ca="1" si="3"/>
        <v>Ve stavu</v>
      </c>
      <c r="P102" s="17">
        <f t="shared" si="4"/>
        <v>38868</v>
      </c>
      <c r="Q102" t="str">
        <f t="shared" ca="1" si="5"/>
        <v>N</v>
      </c>
      <c r="R102" t="s">
        <v>266</v>
      </c>
      <c r="S102">
        <v>1</v>
      </c>
    </row>
    <row r="103" spans="1:19" x14ac:dyDescent="0.25">
      <c r="A103" s="3">
        <v>4147</v>
      </c>
      <c r="B103" s="4" t="s">
        <v>124</v>
      </c>
      <c r="C103" s="4" t="s">
        <v>125</v>
      </c>
      <c r="D103" s="3" t="s">
        <v>16</v>
      </c>
      <c r="E103" s="5" t="s">
        <v>17</v>
      </c>
      <c r="F103" s="6">
        <v>38483</v>
      </c>
      <c r="G103" s="7">
        <v>54789</v>
      </c>
      <c r="H103" s="3" t="s">
        <v>22</v>
      </c>
      <c r="I103" s="3">
        <v>113</v>
      </c>
      <c r="J103" s="3">
        <v>2</v>
      </c>
      <c r="K103" s="8">
        <v>28793</v>
      </c>
      <c r="L103" s="3">
        <v>12</v>
      </c>
      <c r="M103" s="19">
        <v>20420</v>
      </c>
      <c r="N103" s="9">
        <v>1</v>
      </c>
      <c r="O103" t="str">
        <f t="shared" ca="1" si="3"/>
        <v>Ve stavu</v>
      </c>
      <c r="P103" s="17">
        <f t="shared" si="4"/>
        <v>38533</v>
      </c>
      <c r="Q103" t="str">
        <f t="shared" ca="1" si="5"/>
        <v>N</v>
      </c>
      <c r="R103" t="s">
        <v>266</v>
      </c>
      <c r="S103">
        <v>1</v>
      </c>
    </row>
    <row r="104" spans="1:19" x14ac:dyDescent="0.25">
      <c r="A104" s="3">
        <v>4160</v>
      </c>
      <c r="B104" s="4" t="s">
        <v>179</v>
      </c>
      <c r="C104" s="4" t="s">
        <v>180</v>
      </c>
      <c r="D104" s="3" t="s">
        <v>31</v>
      </c>
      <c r="E104" s="5" t="s">
        <v>25</v>
      </c>
      <c r="F104" s="6">
        <v>38483</v>
      </c>
      <c r="G104" s="7">
        <v>54789</v>
      </c>
      <c r="H104" s="3" t="s">
        <v>28</v>
      </c>
      <c r="I104" s="3">
        <v>126</v>
      </c>
      <c r="J104" s="3">
        <v>5</v>
      </c>
      <c r="K104" s="8">
        <v>22325</v>
      </c>
      <c r="L104" s="3">
        <v>12</v>
      </c>
      <c r="M104" s="19">
        <v>26512</v>
      </c>
      <c r="N104" s="9">
        <v>1</v>
      </c>
      <c r="O104" t="str">
        <f t="shared" ca="1" si="3"/>
        <v>Ve stavu</v>
      </c>
      <c r="P104" s="17">
        <f t="shared" si="4"/>
        <v>38533</v>
      </c>
      <c r="Q104" t="str">
        <f t="shared" ca="1" si="5"/>
        <v>N</v>
      </c>
      <c r="R104" t="s">
        <v>266</v>
      </c>
      <c r="S104">
        <v>1</v>
      </c>
    </row>
    <row r="105" spans="1:19" x14ac:dyDescent="0.25">
      <c r="A105" s="3">
        <v>4212</v>
      </c>
      <c r="B105" s="4" t="s">
        <v>181</v>
      </c>
      <c r="C105" s="4" t="s">
        <v>121</v>
      </c>
      <c r="D105" s="3" t="s">
        <v>16</v>
      </c>
      <c r="E105" s="5" t="s">
        <v>25</v>
      </c>
      <c r="F105" s="6">
        <v>38483</v>
      </c>
      <c r="G105" s="7">
        <v>54789</v>
      </c>
      <c r="H105" s="3" t="s">
        <v>45</v>
      </c>
      <c r="I105" s="3">
        <v>108</v>
      </c>
      <c r="J105" s="3">
        <v>4</v>
      </c>
      <c r="K105" s="8">
        <v>23095</v>
      </c>
      <c r="L105" s="3">
        <v>14</v>
      </c>
      <c r="M105" s="19">
        <v>33014</v>
      </c>
      <c r="N105" s="9">
        <v>3</v>
      </c>
      <c r="O105" t="str">
        <f t="shared" ca="1" si="3"/>
        <v>Ve stavu</v>
      </c>
      <c r="P105" s="17">
        <f t="shared" si="4"/>
        <v>38595</v>
      </c>
      <c r="Q105" t="str">
        <f t="shared" ca="1" si="5"/>
        <v>N</v>
      </c>
      <c r="R105" t="s">
        <v>266</v>
      </c>
      <c r="S105">
        <v>1</v>
      </c>
    </row>
    <row r="106" spans="1:19" x14ac:dyDescent="0.25">
      <c r="A106" s="3">
        <v>4256</v>
      </c>
      <c r="B106" s="4" t="s">
        <v>87</v>
      </c>
      <c r="C106" s="4" t="s">
        <v>88</v>
      </c>
      <c r="D106" s="3" t="s">
        <v>16</v>
      </c>
      <c r="E106" s="5" t="s">
        <v>21</v>
      </c>
      <c r="F106" s="6">
        <v>38483</v>
      </c>
      <c r="G106" s="7">
        <v>54789</v>
      </c>
      <c r="H106" s="3" t="s">
        <v>45</v>
      </c>
      <c r="I106" s="3">
        <v>140</v>
      </c>
      <c r="J106" s="3">
        <v>4</v>
      </c>
      <c r="K106" s="8">
        <v>29526</v>
      </c>
      <c r="L106" s="3">
        <v>12</v>
      </c>
      <c r="M106" s="19">
        <v>18566</v>
      </c>
      <c r="N106" s="9">
        <v>3</v>
      </c>
      <c r="O106" t="str">
        <f t="shared" ca="1" si="3"/>
        <v>Ve stavu</v>
      </c>
      <c r="P106" s="17">
        <f t="shared" si="4"/>
        <v>38595</v>
      </c>
      <c r="Q106" t="str">
        <f t="shared" ca="1" si="5"/>
        <v>N</v>
      </c>
      <c r="R106" t="s">
        <v>266</v>
      </c>
      <c r="S106">
        <v>1</v>
      </c>
    </row>
    <row r="107" spans="1:19" x14ac:dyDescent="0.25">
      <c r="A107" s="3">
        <v>4307</v>
      </c>
      <c r="B107" s="4" t="s">
        <v>117</v>
      </c>
      <c r="C107" s="4" t="s">
        <v>118</v>
      </c>
      <c r="D107" s="3" t="s">
        <v>16</v>
      </c>
      <c r="E107" s="5" t="s">
        <v>21</v>
      </c>
      <c r="F107" s="6">
        <v>38483</v>
      </c>
      <c r="G107" s="7">
        <v>54789</v>
      </c>
      <c r="H107" s="3" t="s">
        <v>73</v>
      </c>
      <c r="I107" s="3">
        <v>131</v>
      </c>
      <c r="J107" s="3">
        <v>3</v>
      </c>
      <c r="K107" s="8">
        <v>35303</v>
      </c>
      <c r="L107" s="3">
        <v>13</v>
      </c>
      <c r="M107" s="19">
        <v>27163</v>
      </c>
      <c r="N107" s="9">
        <v>12</v>
      </c>
      <c r="O107" t="str">
        <f t="shared" ca="1" si="3"/>
        <v>Ve stavu</v>
      </c>
      <c r="P107" s="17">
        <f t="shared" si="4"/>
        <v>38868</v>
      </c>
      <c r="Q107" t="str">
        <f t="shared" ca="1" si="5"/>
        <v>N</v>
      </c>
      <c r="R107" t="s">
        <v>266</v>
      </c>
      <c r="S107">
        <v>1</v>
      </c>
    </row>
    <row r="108" spans="1:19" x14ac:dyDescent="0.25">
      <c r="A108" s="3">
        <v>4348</v>
      </c>
      <c r="B108" s="4" t="s">
        <v>65</v>
      </c>
      <c r="C108" s="4" t="s">
        <v>66</v>
      </c>
      <c r="D108" s="3" t="s">
        <v>31</v>
      </c>
      <c r="E108" s="5" t="s">
        <v>25</v>
      </c>
      <c r="F108" s="6">
        <v>38483</v>
      </c>
      <c r="G108" s="7">
        <v>54789</v>
      </c>
      <c r="H108" s="3" t="s">
        <v>28</v>
      </c>
      <c r="I108" s="3">
        <v>119</v>
      </c>
      <c r="J108" s="3">
        <v>0</v>
      </c>
      <c r="K108" s="8">
        <v>23769</v>
      </c>
      <c r="L108" s="3">
        <v>12</v>
      </c>
      <c r="M108" s="19">
        <v>20516</v>
      </c>
      <c r="N108" s="9">
        <v>3</v>
      </c>
      <c r="O108" t="str">
        <f t="shared" ca="1" si="3"/>
        <v>Ve stavu</v>
      </c>
      <c r="P108" s="17">
        <f t="shared" si="4"/>
        <v>38595</v>
      </c>
      <c r="Q108" t="str">
        <f t="shared" ca="1" si="5"/>
        <v>N</v>
      </c>
      <c r="R108" t="s">
        <v>266</v>
      </c>
      <c r="S108">
        <v>1</v>
      </c>
    </row>
    <row r="109" spans="1:19" x14ac:dyDescent="0.25">
      <c r="A109" s="3">
        <v>4615</v>
      </c>
      <c r="B109" s="4" t="s">
        <v>59</v>
      </c>
      <c r="C109" s="4" t="s">
        <v>60</v>
      </c>
      <c r="D109" s="3" t="s">
        <v>31</v>
      </c>
      <c r="E109" s="5" t="s">
        <v>25</v>
      </c>
      <c r="F109" s="6">
        <v>38483</v>
      </c>
      <c r="G109" s="7">
        <v>54789</v>
      </c>
      <c r="H109" s="3" t="s">
        <v>18</v>
      </c>
      <c r="I109" s="3">
        <v>128</v>
      </c>
      <c r="J109" s="3">
        <v>0</v>
      </c>
      <c r="K109" s="8">
        <v>35855</v>
      </c>
      <c r="L109" s="3">
        <v>13</v>
      </c>
      <c r="M109" s="19">
        <v>25019</v>
      </c>
      <c r="N109" s="9">
        <v>3</v>
      </c>
      <c r="O109" t="str">
        <f t="shared" ca="1" si="3"/>
        <v>Ve stavu</v>
      </c>
      <c r="P109" s="17">
        <f t="shared" si="4"/>
        <v>38595</v>
      </c>
      <c r="Q109" t="str">
        <f t="shared" ca="1" si="5"/>
        <v>N</v>
      </c>
      <c r="R109" t="s">
        <v>266</v>
      </c>
      <c r="S109">
        <v>1</v>
      </c>
    </row>
    <row r="110" spans="1:19" x14ac:dyDescent="0.25">
      <c r="A110" s="3">
        <v>3867</v>
      </c>
      <c r="B110" s="4" t="s">
        <v>182</v>
      </c>
      <c r="C110" s="4" t="s">
        <v>183</v>
      </c>
      <c r="D110" s="3" t="s">
        <v>16</v>
      </c>
      <c r="E110" s="5" t="s">
        <v>21</v>
      </c>
      <c r="F110" s="6">
        <v>38504</v>
      </c>
      <c r="G110" s="7">
        <v>43204</v>
      </c>
      <c r="H110" s="3" t="s">
        <v>18</v>
      </c>
      <c r="I110" s="3">
        <v>102</v>
      </c>
      <c r="J110" s="3">
        <v>1</v>
      </c>
      <c r="K110" s="8">
        <v>23380</v>
      </c>
      <c r="L110" s="3">
        <v>13</v>
      </c>
      <c r="M110" s="19">
        <v>32276</v>
      </c>
      <c r="N110" s="9">
        <v>3</v>
      </c>
      <c r="O110" t="str">
        <f t="shared" ca="1" si="3"/>
        <v>Ve stavu</v>
      </c>
      <c r="P110" s="17">
        <f t="shared" si="4"/>
        <v>38625</v>
      </c>
      <c r="Q110" t="str">
        <f t="shared" ca="1" si="5"/>
        <v>N</v>
      </c>
      <c r="R110" t="s">
        <v>266</v>
      </c>
      <c r="S110">
        <v>1</v>
      </c>
    </row>
    <row r="111" spans="1:19" x14ac:dyDescent="0.25">
      <c r="A111" s="3">
        <v>4113</v>
      </c>
      <c r="B111" s="4" t="s">
        <v>95</v>
      </c>
      <c r="C111" s="4" t="s">
        <v>96</v>
      </c>
      <c r="D111" s="3" t="s">
        <v>31</v>
      </c>
      <c r="E111" s="5" t="s">
        <v>25</v>
      </c>
      <c r="F111" s="6">
        <v>38504</v>
      </c>
      <c r="G111" s="7">
        <v>54789</v>
      </c>
      <c r="H111" s="3" t="s">
        <v>28</v>
      </c>
      <c r="I111" s="3">
        <v>117</v>
      </c>
      <c r="J111" s="3">
        <v>3</v>
      </c>
      <c r="K111" s="8">
        <v>17904</v>
      </c>
      <c r="L111" s="3">
        <v>12</v>
      </c>
      <c r="M111" s="19">
        <v>19074</v>
      </c>
      <c r="N111" s="9">
        <v>3</v>
      </c>
      <c r="O111" t="str">
        <f t="shared" ca="1" si="3"/>
        <v>Ve stavu</v>
      </c>
      <c r="P111" s="17">
        <f t="shared" si="4"/>
        <v>38625</v>
      </c>
      <c r="Q111" t="str">
        <f t="shared" ca="1" si="5"/>
        <v>N</v>
      </c>
      <c r="R111" t="s">
        <v>266</v>
      </c>
      <c r="S111">
        <v>1</v>
      </c>
    </row>
    <row r="112" spans="1:19" x14ac:dyDescent="0.25">
      <c r="A112" s="3">
        <v>4232</v>
      </c>
      <c r="B112" s="4" t="s">
        <v>184</v>
      </c>
      <c r="C112" s="4" t="s">
        <v>185</v>
      </c>
      <c r="D112" s="3" t="s">
        <v>16</v>
      </c>
      <c r="E112" s="5" t="s">
        <v>25</v>
      </c>
      <c r="F112" s="6">
        <v>38504</v>
      </c>
      <c r="G112" s="7">
        <v>54789</v>
      </c>
      <c r="H112" s="3" t="s">
        <v>45</v>
      </c>
      <c r="I112" s="3">
        <v>118</v>
      </c>
      <c r="J112" s="3">
        <v>0</v>
      </c>
      <c r="K112" s="8">
        <v>31279</v>
      </c>
      <c r="L112" s="3">
        <v>14</v>
      </c>
      <c r="M112" s="19">
        <v>32171</v>
      </c>
      <c r="N112" s="9">
        <v>3</v>
      </c>
      <c r="O112" t="str">
        <f t="shared" ca="1" si="3"/>
        <v>Ve stavu</v>
      </c>
      <c r="P112" s="17">
        <f t="shared" si="4"/>
        <v>38625</v>
      </c>
      <c r="Q112" t="str">
        <f t="shared" ca="1" si="5"/>
        <v>N</v>
      </c>
      <c r="R112" t="s">
        <v>266</v>
      </c>
      <c r="S112">
        <v>1</v>
      </c>
    </row>
    <row r="113" spans="1:19" x14ac:dyDescent="0.25">
      <c r="A113" s="3">
        <v>4452</v>
      </c>
      <c r="B113" s="4" t="s">
        <v>106</v>
      </c>
      <c r="C113" s="4" t="s">
        <v>186</v>
      </c>
      <c r="D113" s="3" t="s">
        <v>16</v>
      </c>
      <c r="E113" s="5" t="s">
        <v>17</v>
      </c>
      <c r="F113" s="6">
        <v>38504</v>
      </c>
      <c r="G113" s="7">
        <v>54789</v>
      </c>
      <c r="H113" s="3" t="s">
        <v>18</v>
      </c>
      <c r="I113" s="3">
        <v>155</v>
      </c>
      <c r="J113" s="3">
        <v>3</v>
      </c>
      <c r="K113" s="8">
        <v>16973</v>
      </c>
      <c r="L113" s="3">
        <v>14</v>
      </c>
      <c r="M113" s="19">
        <v>31654</v>
      </c>
      <c r="N113" s="9">
        <v>0</v>
      </c>
      <c r="O113" t="str">
        <f t="shared" ca="1" si="3"/>
        <v>Ve stavu</v>
      </c>
      <c r="P113" s="17">
        <f t="shared" si="4"/>
        <v>38533</v>
      </c>
      <c r="Q113" t="str">
        <f t="shared" ca="1" si="5"/>
        <v>N</v>
      </c>
      <c r="R113" t="s">
        <v>266</v>
      </c>
      <c r="S113">
        <v>1</v>
      </c>
    </row>
    <row r="114" spans="1:19" x14ac:dyDescent="0.25">
      <c r="A114" s="3">
        <v>4499</v>
      </c>
      <c r="B114" s="4" t="s">
        <v>130</v>
      </c>
      <c r="C114" s="4" t="s">
        <v>131</v>
      </c>
      <c r="D114" s="3" t="s">
        <v>16</v>
      </c>
      <c r="E114" s="5" t="s">
        <v>17</v>
      </c>
      <c r="F114" s="6">
        <v>38504</v>
      </c>
      <c r="G114" s="7">
        <v>54789</v>
      </c>
      <c r="H114" s="3" t="s">
        <v>73</v>
      </c>
      <c r="I114" s="3">
        <v>100</v>
      </c>
      <c r="J114" s="3">
        <v>5</v>
      </c>
      <c r="K114" s="8">
        <v>32884</v>
      </c>
      <c r="L114" s="3">
        <v>13</v>
      </c>
      <c r="M114" s="19">
        <v>34666</v>
      </c>
      <c r="N114" s="9">
        <v>3</v>
      </c>
      <c r="O114" t="str">
        <f t="shared" ca="1" si="3"/>
        <v>Ve stavu</v>
      </c>
      <c r="P114" s="17">
        <f t="shared" si="4"/>
        <v>38625</v>
      </c>
      <c r="Q114" t="str">
        <f t="shared" ca="1" si="5"/>
        <v>N</v>
      </c>
      <c r="R114" t="s">
        <v>266</v>
      </c>
      <c r="S114">
        <v>1</v>
      </c>
    </row>
    <row r="115" spans="1:19" x14ac:dyDescent="0.25">
      <c r="A115" s="3">
        <v>4537</v>
      </c>
      <c r="B115" s="4" t="s">
        <v>29</v>
      </c>
      <c r="C115" s="4" t="s">
        <v>30</v>
      </c>
      <c r="D115" s="3" t="s">
        <v>16</v>
      </c>
      <c r="E115" s="5" t="s">
        <v>17</v>
      </c>
      <c r="F115" s="6">
        <v>38504</v>
      </c>
      <c r="G115" s="7">
        <v>54789</v>
      </c>
      <c r="H115" s="3" t="s">
        <v>45</v>
      </c>
      <c r="I115" s="3">
        <v>133</v>
      </c>
      <c r="J115" s="3">
        <v>2</v>
      </c>
      <c r="K115" s="8">
        <v>22885</v>
      </c>
      <c r="L115" s="3">
        <v>13</v>
      </c>
      <c r="M115" s="19">
        <v>29433</v>
      </c>
      <c r="N115" s="9">
        <v>3</v>
      </c>
      <c r="O115" t="str">
        <f t="shared" ca="1" si="3"/>
        <v>Ve stavu</v>
      </c>
      <c r="P115" s="17">
        <f t="shared" si="4"/>
        <v>38625</v>
      </c>
      <c r="Q115" t="str">
        <f t="shared" ca="1" si="5"/>
        <v>N</v>
      </c>
      <c r="R115" t="s">
        <v>266</v>
      </c>
      <c r="S115">
        <v>1</v>
      </c>
    </row>
    <row r="116" spans="1:19" x14ac:dyDescent="0.25">
      <c r="A116" s="3">
        <v>4539</v>
      </c>
      <c r="B116" s="4" t="s">
        <v>97</v>
      </c>
      <c r="C116" s="4" t="s">
        <v>98</v>
      </c>
      <c r="D116" s="3" t="s">
        <v>16</v>
      </c>
      <c r="E116" s="5" t="s">
        <v>21</v>
      </c>
      <c r="F116" s="6">
        <v>38504</v>
      </c>
      <c r="G116" s="7">
        <v>54789</v>
      </c>
      <c r="H116" s="3" t="s">
        <v>18</v>
      </c>
      <c r="I116" s="3">
        <v>134</v>
      </c>
      <c r="J116" s="3">
        <v>0</v>
      </c>
      <c r="K116" s="8">
        <v>26818</v>
      </c>
      <c r="L116" s="3">
        <v>13</v>
      </c>
      <c r="M116" s="19">
        <v>36824</v>
      </c>
      <c r="N116" s="9">
        <v>1</v>
      </c>
      <c r="O116" t="str">
        <f t="shared" ca="1" si="3"/>
        <v>Ve stavu</v>
      </c>
      <c r="P116" s="17">
        <f t="shared" si="4"/>
        <v>38564</v>
      </c>
      <c r="Q116" t="str">
        <f t="shared" ca="1" si="5"/>
        <v>N</v>
      </c>
      <c r="R116" t="s">
        <v>266</v>
      </c>
      <c r="S116">
        <v>1</v>
      </c>
    </row>
    <row r="117" spans="1:19" x14ac:dyDescent="0.25">
      <c r="A117" s="3">
        <v>4618</v>
      </c>
      <c r="B117" s="4" t="s">
        <v>187</v>
      </c>
      <c r="C117" s="4" t="s">
        <v>188</v>
      </c>
      <c r="D117" s="3" t="s">
        <v>16</v>
      </c>
      <c r="E117" s="5" t="s">
        <v>17</v>
      </c>
      <c r="F117" s="6">
        <v>38504</v>
      </c>
      <c r="G117" s="7">
        <v>54789</v>
      </c>
      <c r="H117" s="3" t="s">
        <v>28</v>
      </c>
      <c r="I117" s="3">
        <v>127</v>
      </c>
      <c r="J117" s="3">
        <v>5</v>
      </c>
      <c r="K117" s="8">
        <v>32825</v>
      </c>
      <c r="L117" s="3">
        <v>14</v>
      </c>
      <c r="M117" s="19">
        <v>34448</v>
      </c>
      <c r="N117" s="9">
        <v>3</v>
      </c>
      <c r="O117" t="str">
        <f t="shared" ca="1" si="3"/>
        <v>Ve stavu</v>
      </c>
      <c r="P117" s="17">
        <f t="shared" si="4"/>
        <v>38625</v>
      </c>
      <c r="Q117" t="str">
        <f t="shared" ca="1" si="5"/>
        <v>N</v>
      </c>
      <c r="R117" t="s">
        <v>266</v>
      </c>
      <c r="S117">
        <v>1</v>
      </c>
    </row>
    <row r="118" spans="1:19" x14ac:dyDescent="0.25">
      <c r="A118" s="3">
        <v>4729</v>
      </c>
      <c r="B118" s="4" t="s">
        <v>71</v>
      </c>
      <c r="C118" s="4" t="s">
        <v>72</v>
      </c>
      <c r="D118" s="3" t="s">
        <v>31</v>
      </c>
      <c r="E118" s="5" t="s">
        <v>17</v>
      </c>
      <c r="F118" s="6">
        <v>38504</v>
      </c>
      <c r="G118" s="7">
        <v>54789</v>
      </c>
      <c r="H118" s="3" t="s">
        <v>22</v>
      </c>
      <c r="I118" s="3">
        <v>105</v>
      </c>
      <c r="J118" s="3">
        <v>4</v>
      </c>
      <c r="K118" s="8">
        <v>26117</v>
      </c>
      <c r="L118" s="3">
        <v>13</v>
      </c>
      <c r="M118" s="19">
        <v>31316</v>
      </c>
      <c r="N118" s="9">
        <v>12</v>
      </c>
      <c r="O118" t="str">
        <f t="shared" ca="1" si="3"/>
        <v>Ve stavu</v>
      </c>
      <c r="P118" s="17">
        <f t="shared" si="4"/>
        <v>38898</v>
      </c>
      <c r="Q118" t="str">
        <f t="shared" ca="1" si="5"/>
        <v>N</v>
      </c>
      <c r="R118" t="s">
        <v>266</v>
      </c>
      <c r="S118">
        <v>1</v>
      </c>
    </row>
    <row r="119" spans="1:19" x14ac:dyDescent="0.25">
      <c r="A119" s="3">
        <v>4774</v>
      </c>
      <c r="B119" s="4" t="s">
        <v>44</v>
      </c>
      <c r="C119" s="4" t="s">
        <v>35</v>
      </c>
      <c r="D119" s="3" t="s">
        <v>31</v>
      </c>
      <c r="E119" s="5" t="s">
        <v>25</v>
      </c>
      <c r="F119" s="6">
        <v>38504</v>
      </c>
      <c r="G119" s="7">
        <v>54789</v>
      </c>
      <c r="H119" s="3" t="s">
        <v>45</v>
      </c>
      <c r="I119" s="3">
        <v>101</v>
      </c>
      <c r="J119" s="3">
        <v>5</v>
      </c>
      <c r="K119" s="8">
        <v>25372</v>
      </c>
      <c r="L119" s="3">
        <v>15</v>
      </c>
      <c r="M119" s="19">
        <v>49375</v>
      </c>
      <c r="N119" s="9">
        <v>3</v>
      </c>
      <c r="O119" t="str">
        <f t="shared" ca="1" si="3"/>
        <v>Ve stavu</v>
      </c>
      <c r="P119" s="17">
        <f t="shared" si="4"/>
        <v>38625</v>
      </c>
      <c r="Q119" t="str">
        <f t="shared" ca="1" si="5"/>
        <v>N</v>
      </c>
      <c r="R119" t="s">
        <v>266</v>
      </c>
      <c r="S119">
        <v>1</v>
      </c>
    </row>
    <row r="120" spans="1:19" x14ac:dyDescent="0.25">
      <c r="A120" s="3">
        <v>5447</v>
      </c>
      <c r="B120" s="4" t="s">
        <v>167</v>
      </c>
      <c r="C120" s="4" t="s">
        <v>168</v>
      </c>
      <c r="D120" s="3" t="s">
        <v>16</v>
      </c>
      <c r="E120" s="5" t="s">
        <v>21</v>
      </c>
      <c r="F120" s="6">
        <v>38504</v>
      </c>
      <c r="G120" s="7">
        <v>54789</v>
      </c>
      <c r="H120" s="3" t="s">
        <v>41</v>
      </c>
      <c r="I120" s="3">
        <v>128</v>
      </c>
      <c r="J120" s="3">
        <v>0</v>
      </c>
      <c r="K120" s="8">
        <v>25513</v>
      </c>
      <c r="L120" s="3">
        <v>12</v>
      </c>
      <c r="M120" s="19">
        <v>22356</v>
      </c>
      <c r="N120" s="9">
        <v>3</v>
      </c>
      <c r="O120" t="str">
        <f t="shared" ca="1" si="3"/>
        <v>Ve stavu</v>
      </c>
      <c r="P120" s="17">
        <f t="shared" si="4"/>
        <v>38625</v>
      </c>
      <c r="Q120" t="str">
        <f t="shared" ca="1" si="5"/>
        <v>N</v>
      </c>
      <c r="R120" t="s">
        <v>266</v>
      </c>
      <c r="S120">
        <v>1</v>
      </c>
    </row>
    <row r="121" spans="1:19" x14ac:dyDescent="0.25">
      <c r="A121" s="3">
        <v>10836</v>
      </c>
      <c r="B121" s="4" t="s">
        <v>189</v>
      </c>
      <c r="C121" s="4" t="s">
        <v>190</v>
      </c>
      <c r="D121" s="3" t="s">
        <v>31</v>
      </c>
      <c r="E121" s="5" t="s">
        <v>21</v>
      </c>
      <c r="F121" s="6">
        <v>38504</v>
      </c>
      <c r="G121" s="7">
        <v>54789</v>
      </c>
      <c r="H121" s="3" t="s">
        <v>22</v>
      </c>
      <c r="I121" s="3">
        <v>133</v>
      </c>
      <c r="J121" s="3">
        <v>0</v>
      </c>
      <c r="K121" s="8">
        <v>29702</v>
      </c>
      <c r="L121" s="3">
        <v>13</v>
      </c>
      <c r="M121" s="19">
        <v>22710</v>
      </c>
      <c r="N121" s="9">
        <v>12</v>
      </c>
      <c r="O121" t="str">
        <f t="shared" ca="1" si="3"/>
        <v>Ve stavu</v>
      </c>
      <c r="P121" s="17">
        <f t="shared" si="4"/>
        <v>38898</v>
      </c>
      <c r="Q121" t="str">
        <f t="shared" ca="1" si="5"/>
        <v>N</v>
      </c>
      <c r="R121" t="s">
        <v>266</v>
      </c>
      <c r="S121">
        <v>1</v>
      </c>
    </row>
    <row r="122" spans="1:19" x14ac:dyDescent="0.25">
      <c r="A122" s="3">
        <v>13122</v>
      </c>
      <c r="B122" s="4" t="s">
        <v>26</v>
      </c>
      <c r="C122" s="4" t="s">
        <v>27</v>
      </c>
      <c r="D122" s="3" t="s">
        <v>16</v>
      </c>
      <c r="E122" s="5" t="s">
        <v>25</v>
      </c>
      <c r="F122" s="6">
        <v>38504</v>
      </c>
      <c r="G122" s="7">
        <v>54789</v>
      </c>
      <c r="H122" s="3" t="s">
        <v>18</v>
      </c>
      <c r="I122" s="3">
        <v>138</v>
      </c>
      <c r="J122" s="3">
        <v>1</v>
      </c>
      <c r="K122" s="8">
        <v>20910</v>
      </c>
      <c r="L122" s="3">
        <v>13</v>
      </c>
      <c r="M122" s="19">
        <v>31861</v>
      </c>
      <c r="N122" s="9">
        <v>0</v>
      </c>
      <c r="O122" t="str">
        <f t="shared" ca="1" si="3"/>
        <v>Ve stavu</v>
      </c>
      <c r="P122" s="17">
        <f t="shared" si="4"/>
        <v>38533</v>
      </c>
      <c r="Q122" t="str">
        <f t="shared" ca="1" si="5"/>
        <v>N</v>
      </c>
      <c r="R122" t="s">
        <v>266</v>
      </c>
      <c r="S122">
        <v>1</v>
      </c>
    </row>
    <row r="123" spans="1:19" x14ac:dyDescent="0.25">
      <c r="A123" s="3">
        <v>3662</v>
      </c>
      <c r="B123" s="4" t="s">
        <v>71</v>
      </c>
      <c r="C123" s="4" t="s">
        <v>72</v>
      </c>
      <c r="D123" s="3" t="s">
        <v>16</v>
      </c>
      <c r="E123" s="5" t="s">
        <v>25</v>
      </c>
      <c r="F123" s="6">
        <v>38510</v>
      </c>
      <c r="G123" s="7">
        <v>43288</v>
      </c>
      <c r="H123" s="3" t="s">
        <v>73</v>
      </c>
      <c r="I123" s="3">
        <v>105</v>
      </c>
      <c r="J123" s="3">
        <v>1</v>
      </c>
      <c r="K123" s="8">
        <v>30005</v>
      </c>
      <c r="L123" s="3">
        <v>15</v>
      </c>
      <c r="M123" s="19">
        <v>40807</v>
      </c>
      <c r="N123" s="9">
        <v>12</v>
      </c>
      <c r="O123" t="str">
        <f t="shared" ca="1" si="3"/>
        <v>Ve stavu</v>
      </c>
      <c r="P123" s="17">
        <f t="shared" si="4"/>
        <v>38898</v>
      </c>
      <c r="Q123" t="str">
        <f t="shared" ca="1" si="5"/>
        <v>N</v>
      </c>
      <c r="R123" t="s">
        <v>266</v>
      </c>
      <c r="S123">
        <v>1</v>
      </c>
    </row>
    <row r="124" spans="1:19" x14ac:dyDescent="0.25">
      <c r="A124" s="3">
        <v>4043</v>
      </c>
      <c r="B124" s="4" t="s">
        <v>55</v>
      </c>
      <c r="C124" s="4" t="s">
        <v>56</v>
      </c>
      <c r="D124" s="3" t="s">
        <v>16</v>
      </c>
      <c r="E124" s="5" t="s">
        <v>25</v>
      </c>
      <c r="F124" s="6">
        <v>38510</v>
      </c>
      <c r="G124" s="7">
        <v>54789</v>
      </c>
      <c r="H124" s="3" t="s">
        <v>28</v>
      </c>
      <c r="I124" s="3">
        <v>156</v>
      </c>
      <c r="J124" s="3">
        <v>0</v>
      </c>
      <c r="K124" s="8">
        <v>23974</v>
      </c>
      <c r="L124" s="3">
        <v>15</v>
      </c>
      <c r="M124" s="19">
        <v>65945</v>
      </c>
      <c r="N124" s="9">
        <v>3</v>
      </c>
      <c r="O124" t="str">
        <f t="shared" ca="1" si="3"/>
        <v>Ve stavu</v>
      </c>
      <c r="P124" s="17">
        <f t="shared" si="4"/>
        <v>38625</v>
      </c>
      <c r="Q124" t="str">
        <f t="shared" ca="1" si="5"/>
        <v>N</v>
      </c>
      <c r="R124" t="s">
        <v>266</v>
      </c>
      <c r="S124">
        <v>1</v>
      </c>
    </row>
    <row r="125" spans="1:19" x14ac:dyDescent="0.25">
      <c r="A125" s="3">
        <v>4049</v>
      </c>
      <c r="B125" s="4" t="s">
        <v>36</v>
      </c>
      <c r="C125" s="4" t="s">
        <v>37</v>
      </c>
      <c r="D125" s="3" t="s">
        <v>16</v>
      </c>
      <c r="E125" s="5" t="s">
        <v>25</v>
      </c>
      <c r="F125" s="6">
        <v>38510</v>
      </c>
      <c r="G125" s="7">
        <v>54789</v>
      </c>
      <c r="H125" s="3" t="s">
        <v>38</v>
      </c>
      <c r="I125" s="3">
        <v>134</v>
      </c>
      <c r="J125" s="3">
        <v>3</v>
      </c>
      <c r="K125" s="8">
        <v>19702</v>
      </c>
      <c r="L125" s="3">
        <v>11</v>
      </c>
      <c r="M125" s="19">
        <v>21112</v>
      </c>
      <c r="N125" s="9">
        <v>6</v>
      </c>
      <c r="O125" t="str">
        <f t="shared" ca="1" si="3"/>
        <v>Ve stavu</v>
      </c>
      <c r="P125" s="17">
        <f t="shared" si="4"/>
        <v>38717</v>
      </c>
      <c r="Q125" t="str">
        <f t="shared" ca="1" si="5"/>
        <v>N</v>
      </c>
      <c r="R125" t="s">
        <v>266</v>
      </c>
      <c r="S125">
        <v>1</v>
      </c>
    </row>
    <row r="126" spans="1:19" x14ac:dyDescent="0.25">
      <c r="A126" s="3">
        <v>4272</v>
      </c>
      <c r="B126" s="4" t="s">
        <v>111</v>
      </c>
      <c r="C126" s="4" t="s">
        <v>112</v>
      </c>
      <c r="D126" s="3" t="s">
        <v>16</v>
      </c>
      <c r="E126" s="5" t="s">
        <v>17</v>
      </c>
      <c r="F126" s="6">
        <v>38510</v>
      </c>
      <c r="G126" s="7">
        <v>54789</v>
      </c>
      <c r="H126" s="3" t="s">
        <v>28</v>
      </c>
      <c r="I126" s="3">
        <v>111</v>
      </c>
      <c r="J126" s="3">
        <v>3</v>
      </c>
      <c r="K126" s="8">
        <v>35647</v>
      </c>
      <c r="L126" s="3">
        <v>13</v>
      </c>
      <c r="M126" s="19">
        <v>26805</v>
      </c>
      <c r="N126" s="9">
        <v>6</v>
      </c>
      <c r="O126" t="str">
        <f t="shared" ca="1" si="3"/>
        <v>Ve stavu</v>
      </c>
      <c r="P126" s="17">
        <f t="shared" si="4"/>
        <v>38717</v>
      </c>
      <c r="Q126" t="str">
        <f t="shared" ca="1" si="5"/>
        <v>N</v>
      </c>
      <c r="R126" t="s">
        <v>266</v>
      </c>
      <c r="S126">
        <v>1</v>
      </c>
    </row>
    <row r="127" spans="1:19" x14ac:dyDescent="0.25">
      <c r="A127" s="3">
        <v>4397</v>
      </c>
      <c r="B127" s="4" t="s">
        <v>191</v>
      </c>
      <c r="C127" s="4" t="s">
        <v>192</v>
      </c>
      <c r="D127" s="3" t="s">
        <v>16</v>
      </c>
      <c r="E127" s="5" t="s">
        <v>21</v>
      </c>
      <c r="F127" s="6">
        <v>38510</v>
      </c>
      <c r="G127" s="7">
        <v>54789</v>
      </c>
      <c r="H127" s="3" t="s">
        <v>45</v>
      </c>
      <c r="I127" s="3">
        <v>144</v>
      </c>
      <c r="J127" s="3">
        <v>3</v>
      </c>
      <c r="K127" s="8">
        <v>33000</v>
      </c>
      <c r="L127" s="3">
        <v>12</v>
      </c>
      <c r="M127" s="19">
        <v>23925</v>
      </c>
      <c r="N127" s="9">
        <v>24</v>
      </c>
      <c r="O127" t="str">
        <f t="shared" ca="1" si="3"/>
        <v>Ve stavu</v>
      </c>
      <c r="P127" s="17">
        <f t="shared" si="4"/>
        <v>39263</v>
      </c>
      <c r="Q127" t="str">
        <f t="shared" ca="1" si="5"/>
        <v>N</v>
      </c>
      <c r="R127" t="s">
        <v>266</v>
      </c>
      <c r="S127">
        <v>1</v>
      </c>
    </row>
    <row r="128" spans="1:19" x14ac:dyDescent="0.25">
      <c r="A128" s="3">
        <v>4464</v>
      </c>
      <c r="B128" s="4" t="s">
        <v>57</v>
      </c>
      <c r="C128" s="4" t="s">
        <v>58</v>
      </c>
      <c r="D128" s="3" t="s">
        <v>16</v>
      </c>
      <c r="E128" s="5" t="s">
        <v>25</v>
      </c>
      <c r="F128" s="6">
        <v>38510</v>
      </c>
      <c r="G128" s="7">
        <v>54789</v>
      </c>
      <c r="H128" s="3" t="s">
        <v>38</v>
      </c>
      <c r="I128" s="3">
        <v>124</v>
      </c>
      <c r="J128" s="3">
        <v>3</v>
      </c>
      <c r="K128" s="8">
        <v>20692</v>
      </c>
      <c r="L128" s="3">
        <v>15</v>
      </c>
      <c r="M128" s="19">
        <v>53515</v>
      </c>
      <c r="N128" s="9">
        <v>12</v>
      </c>
      <c r="O128" t="str">
        <f t="shared" ca="1" si="3"/>
        <v>Ve stavu</v>
      </c>
      <c r="P128" s="17">
        <f t="shared" si="4"/>
        <v>38898</v>
      </c>
      <c r="Q128" t="str">
        <f t="shared" ca="1" si="5"/>
        <v>N</v>
      </c>
      <c r="R128" t="s">
        <v>266</v>
      </c>
      <c r="S128">
        <v>1</v>
      </c>
    </row>
    <row r="129" spans="1:19" x14ac:dyDescent="0.25">
      <c r="A129" s="3">
        <v>4471</v>
      </c>
      <c r="B129" s="4" t="s">
        <v>161</v>
      </c>
      <c r="C129" s="4" t="s">
        <v>162</v>
      </c>
      <c r="D129" s="3" t="s">
        <v>16</v>
      </c>
      <c r="E129" s="5" t="s">
        <v>25</v>
      </c>
      <c r="F129" s="6">
        <v>38510</v>
      </c>
      <c r="G129" s="7">
        <v>54789</v>
      </c>
      <c r="H129" s="3" t="s">
        <v>18</v>
      </c>
      <c r="I129" s="3">
        <v>101</v>
      </c>
      <c r="J129" s="3">
        <v>2</v>
      </c>
      <c r="K129" s="8">
        <v>27638</v>
      </c>
      <c r="L129" s="3">
        <v>14</v>
      </c>
      <c r="M129" s="19">
        <v>34361</v>
      </c>
      <c r="N129" s="9">
        <v>3</v>
      </c>
      <c r="O129" t="str">
        <f t="shared" ca="1" si="3"/>
        <v>Ve stavu</v>
      </c>
      <c r="P129" s="17">
        <f t="shared" si="4"/>
        <v>38625</v>
      </c>
      <c r="Q129" t="str">
        <f t="shared" ca="1" si="5"/>
        <v>N</v>
      </c>
      <c r="R129" t="s">
        <v>266</v>
      </c>
      <c r="S129">
        <v>1</v>
      </c>
    </row>
    <row r="130" spans="1:19" x14ac:dyDescent="0.25">
      <c r="A130" s="3">
        <v>4489</v>
      </c>
      <c r="B130" s="4" t="s">
        <v>143</v>
      </c>
      <c r="C130" s="4" t="s">
        <v>144</v>
      </c>
      <c r="D130" s="3" t="s">
        <v>16</v>
      </c>
      <c r="E130" s="5" t="s">
        <v>21</v>
      </c>
      <c r="F130" s="6">
        <v>38510</v>
      </c>
      <c r="G130" s="7">
        <v>54789</v>
      </c>
      <c r="H130" s="3" t="s">
        <v>38</v>
      </c>
      <c r="I130" s="3">
        <v>111</v>
      </c>
      <c r="J130" s="3">
        <v>3</v>
      </c>
      <c r="K130" s="8">
        <v>27790</v>
      </c>
      <c r="L130" s="3">
        <v>13</v>
      </c>
      <c r="M130" s="19">
        <v>35859</v>
      </c>
      <c r="N130" s="9">
        <v>24</v>
      </c>
      <c r="O130" t="str">
        <f t="shared" ca="1" si="3"/>
        <v>Ve stavu</v>
      </c>
      <c r="P130" s="17">
        <f t="shared" si="4"/>
        <v>39263</v>
      </c>
      <c r="Q130" t="str">
        <f t="shared" ca="1" si="5"/>
        <v>N</v>
      </c>
      <c r="R130" t="s">
        <v>266</v>
      </c>
      <c r="S130">
        <v>1</v>
      </c>
    </row>
    <row r="131" spans="1:19" x14ac:dyDescent="0.25">
      <c r="A131" s="3">
        <v>4505</v>
      </c>
      <c r="B131" s="4" t="s">
        <v>136</v>
      </c>
      <c r="C131" s="4" t="s">
        <v>137</v>
      </c>
      <c r="D131" s="3" t="s">
        <v>16</v>
      </c>
      <c r="E131" s="5" t="s">
        <v>25</v>
      </c>
      <c r="F131" s="6">
        <v>38510</v>
      </c>
      <c r="G131" s="7">
        <v>54789</v>
      </c>
      <c r="H131" s="3" t="s">
        <v>28</v>
      </c>
      <c r="I131" s="3">
        <v>142</v>
      </c>
      <c r="J131" s="3">
        <v>0</v>
      </c>
      <c r="K131" s="8">
        <v>32407</v>
      </c>
      <c r="L131" s="3">
        <v>12</v>
      </c>
      <c r="M131" s="19">
        <v>26019</v>
      </c>
      <c r="N131" s="9">
        <v>12</v>
      </c>
      <c r="O131" t="str">
        <f t="shared" ref="O131:O194" ca="1" si="6">IF(G:G&gt;TODAY(),"Ve stavu","")</f>
        <v>Ve stavu</v>
      </c>
      <c r="P131" s="17">
        <f t="shared" ref="P131:P194" si="7">EOMONTH(F131,N131)</f>
        <v>38898</v>
      </c>
      <c r="Q131" t="str">
        <f t="shared" ref="Q131:Q194" ca="1" si="8">IF(O:O="","",IF(P:P&gt;TODAY(),"A","N"))</f>
        <v>N</v>
      </c>
      <c r="R131" t="s">
        <v>266</v>
      </c>
      <c r="S131">
        <v>1</v>
      </c>
    </row>
    <row r="132" spans="1:19" x14ac:dyDescent="0.25">
      <c r="A132" s="3">
        <v>4611</v>
      </c>
      <c r="B132" s="4" t="s">
        <v>36</v>
      </c>
      <c r="C132" s="4" t="s">
        <v>37</v>
      </c>
      <c r="D132" s="3" t="s">
        <v>16</v>
      </c>
      <c r="E132" s="5" t="s">
        <v>25</v>
      </c>
      <c r="F132" s="6">
        <v>38510</v>
      </c>
      <c r="G132" s="7">
        <v>54789</v>
      </c>
      <c r="H132" s="3" t="s">
        <v>38</v>
      </c>
      <c r="I132" s="3">
        <v>108</v>
      </c>
      <c r="J132" s="3">
        <v>0</v>
      </c>
      <c r="K132" s="8">
        <v>22974</v>
      </c>
      <c r="L132" s="3">
        <v>14</v>
      </c>
      <c r="M132" s="19">
        <v>34625</v>
      </c>
      <c r="N132" s="9">
        <v>1</v>
      </c>
      <c r="O132" t="str">
        <f t="shared" ca="1" si="6"/>
        <v>Ve stavu</v>
      </c>
      <c r="P132" s="17">
        <f t="shared" si="7"/>
        <v>38564</v>
      </c>
      <c r="Q132" t="str">
        <f t="shared" ca="1" si="8"/>
        <v>N</v>
      </c>
      <c r="R132" t="s">
        <v>266</v>
      </c>
      <c r="S132">
        <v>1</v>
      </c>
    </row>
    <row r="133" spans="1:19" x14ac:dyDescent="0.25">
      <c r="A133" s="3">
        <v>4802</v>
      </c>
      <c r="B133" s="4" t="s">
        <v>42</v>
      </c>
      <c r="C133" s="4" t="s">
        <v>43</v>
      </c>
      <c r="D133" s="3" t="s">
        <v>16</v>
      </c>
      <c r="E133" s="5" t="s">
        <v>21</v>
      </c>
      <c r="F133" s="6">
        <v>38510</v>
      </c>
      <c r="G133" s="7">
        <v>54789</v>
      </c>
      <c r="H133" s="3" t="s">
        <v>22</v>
      </c>
      <c r="I133" s="3">
        <v>136</v>
      </c>
      <c r="J133" s="3">
        <v>1</v>
      </c>
      <c r="K133" s="8">
        <v>32828</v>
      </c>
      <c r="L133" s="3">
        <v>13</v>
      </c>
      <c r="M133" s="19">
        <v>28533</v>
      </c>
      <c r="N133" s="9">
        <v>12</v>
      </c>
      <c r="O133" t="str">
        <f t="shared" ca="1" si="6"/>
        <v>Ve stavu</v>
      </c>
      <c r="P133" s="17">
        <f t="shared" si="7"/>
        <v>38898</v>
      </c>
      <c r="Q133" t="str">
        <f t="shared" ca="1" si="8"/>
        <v>N</v>
      </c>
      <c r="R133" t="s">
        <v>266</v>
      </c>
      <c r="S133">
        <v>1</v>
      </c>
    </row>
    <row r="134" spans="1:19" x14ac:dyDescent="0.25">
      <c r="A134" s="3">
        <v>4809</v>
      </c>
      <c r="B134" s="4" t="s">
        <v>193</v>
      </c>
      <c r="C134" s="4" t="s">
        <v>194</v>
      </c>
      <c r="D134" s="3" t="s">
        <v>31</v>
      </c>
      <c r="E134" s="5" t="s">
        <v>25</v>
      </c>
      <c r="F134" s="6">
        <v>38516</v>
      </c>
      <c r="G134" s="7">
        <v>41478</v>
      </c>
      <c r="H134" s="3" t="s">
        <v>45</v>
      </c>
      <c r="I134" s="3">
        <v>122</v>
      </c>
      <c r="J134" s="3">
        <v>4</v>
      </c>
      <c r="K134" s="8">
        <v>26874</v>
      </c>
      <c r="L134" s="3">
        <v>12</v>
      </c>
      <c r="M134" s="19">
        <v>21835</v>
      </c>
      <c r="N134" s="9">
        <v>6</v>
      </c>
      <c r="O134" t="str">
        <f t="shared" ca="1" si="6"/>
        <v/>
      </c>
      <c r="P134" s="17">
        <f t="shared" si="7"/>
        <v>38717</v>
      </c>
      <c r="Q134" t="str">
        <f t="shared" ca="1" si="8"/>
        <v/>
      </c>
      <c r="R134" t="s">
        <v>266</v>
      </c>
      <c r="S134">
        <v>1</v>
      </c>
    </row>
    <row r="135" spans="1:19" x14ac:dyDescent="0.25">
      <c r="A135" s="3">
        <v>3823</v>
      </c>
      <c r="B135" s="4" t="s">
        <v>195</v>
      </c>
      <c r="C135" s="4" t="s">
        <v>196</v>
      </c>
      <c r="D135" s="3" t="s">
        <v>31</v>
      </c>
      <c r="E135" s="5" t="s">
        <v>25</v>
      </c>
      <c r="F135" s="6">
        <v>38516</v>
      </c>
      <c r="G135" s="7">
        <v>42829</v>
      </c>
      <c r="H135" s="3" t="s">
        <v>18</v>
      </c>
      <c r="I135" s="3">
        <v>115</v>
      </c>
      <c r="J135" s="3">
        <v>4</v>
      </c>
      <c r="K135" s="8">
        <v>24411</v>
      </c>
      <c r="L135" s="3">
        <v>12</v>
      </c>
      <c r="M135" s="19">
        <v>21317</v>
      </c>
      <c r="N135" s="9">
        <v>3</v>
      </c>
      <c r="O135" t="str">
        <f t="shared" ca="1" si="6"/>
        <v/>
      </c>
      <c r="P135" s="17">
        <f t="shared" si="7"/>
        <v>38625</v>
      </c>
      <c r="Q135" t="str">
        <f t="shared" ca="1" si="8"/>
        <v/>
      </c>
      <c r="R135" t="s">
        <v>266</v>
      </c>
      <c r="S135">
        <v>1</v>
      </c>
    </row>
    <row r="136" spans="1:19" x14ac:dyDescent="0.25">
      <c r="A136" s="3">
        <v>4042</v>
      </c>
      <c r="B136" s="4" t="s">
        <v>79</v>
      </c>
      <c r="C136" s="4" t="s">
        <v>80</v>
      </c>
      <c r="D136" s="3" t="s">
        <v>16</v>
      </c>
      <c r="E136" s="5" t="s">
        <v>17</v>
      </c>
      <c r="F136" s="6">
        <v>38516</v>
      </c>
      <c r="G136" s="7">
        <v>54789</v>
      </c>
      <c r="H136" s="3" t="s">
        <v>22</v>
      </c>
      <c r="I136" s="3">
        <v>131</v>
      </c>
      <c r="J136" s="3">
        <v>0</v>
      </c>
      <c r="K136" s="8">
        <v>17351</v>
      </c>
      <c r="L136" s="3">
        <v>15</v>
      </c>
      <c r="M136" s="19">
        <v>40968</v>
      </c>
      <c r="N136" s="9">
        <v>24</v>
      </c>
      <c r="O136" t="str">
        <f t="shared" ca="1" si="6"/>
        <v>Ve stavu</v>
      </c>
      <c r="P136" s="17">
        <f t="shared" si="7"/>
        <v>39263</v>
      </c>
      <c r="Q136" t="str">
        <f t="shared" ca="1" si="8"/>
        <v>N</v>
      </c>
      <c r="R136" t="s">
        <v>266</v>
      </c>
      <c r="S136">
        <v>1</v>
      </c>
    </row>
    <row r="137" spans="1:19" x14ac:dyDescent="0.25">
      <c r="A137" s="3">
        <v>4062</v>
      </c>
      <c r="B137" s="4" t="s">
        <v>197</v>
      </c>
      <c r="C137" s="4" t="s">
        <v>198</v>
      </c>
      <c r="D137" s="3" t="s">
        <v>31</v>
      </c>
      <c r="E137" s="5" t="s">
        <v>21</v>
      </c>
      <c r="F137" s="6">
        <v>38516</v>
      </c>
      <c r="G137" s="7">
        <v>54789</v>
      </c>
      <c r="H137" s="3" t="s">
        <v>38</v>
      </c>
      <c r="I137" s="3">
        <v>108</v>
      </c>
      <c r="J137" s="3">
        <v>5</v>
      </c>
      <c r="K137" s="8">
        <v>19021</v>
      </c>
      <c r="L137" s="3">
        <v>12</v>
      </c>
      <c r="M137" s="19">
        <v>25612</v>
      </c>
      <c r="N137" s="9">
        <v>12</v>
      </c>
      <c r="O137" t="str">
        <f t="shared" ca="1" si="6"/>
        <v>Ve stavu</v>
      </c>
      <c r="P137" s="17">
        <f t="shared" si="7"/>
        <v>38898</v>
      </c>
      <c r="Q137" t="str">
        <f t="shared" ca="1" si="8"/>
        <v>N</v>
      </c>
      <c r="R137" t="s">
        <v>266</v>
      </c>
      <c r="S137">
        <v>1</v>
      </c>
    </row>
    <row r="138" spans="1:19" x14ac:dyDescent="0.25">
      <c r="A138" s="3">
        <v>4069</v>
      </c>
      <c r="B138" s="4" t="s">
        <v>42</v>
      </c>
      <c r="C138" s="4" t="s">
        <v>43</v>
      </c>
      <c r="D138" s="3" t="s">
        <v>16</v>
      </c>
      <c r="E138" s="5" t="s">
        <v>21</v>
      </c>
      <c r="F138" s="6">
        <v>38516</v>
      </c>
      <c r="G138" s="7">
        <v>54789</v>
      </c>
      <c r="H138" s="3" t="s">
        <v>22</v>
      </c>
      <c r="I138" s="3">
        <v>127</v>
      </c>
      <c r="J138" s="3">
        <v>1</v>
      </c>
      <c r="K138" s="8">
        <v>27653</v>
      </c>
      <c r="L138" s="3">
        <v>12</v>
      </c>
      <c r="M138" s="19">
        <v>26832</v>
      </c>
      <c r="N138" s="9">
        <v>24</v>
      </c>
      <c r="O138" t="str">
        <f t="shared" ca="1" si="6"/>
        <v>Ve stavu</v>
      </c>
      <c r="P138" s="17">
        <f t="shared" si="7"/>
        <v>39263</v>
      </c>
      <c r="Q138" t="str">
        <f t="shared" ca="1" si="8"/>
        <v>N</v>
      </c>
      <c r="R138" t="s">
        <v>266</v>
      </c>
      <c r="S138">
        <v>1</v>
      </c>
    </row>
    <row r="139" spans="1:19" x14ac:dyDescent="0.25">
      <c r="A139" s="3">
        <v>4162</v>
      </c>
      <c r="B139" s="4" t="s">
        <v>191</v>
      </c>
      <c r="C139" s="4" t="s">
        <v>192</v>
      </c>
      <c r="D139" s="3" t="s">
        <v>16</v>
      </c>
      <c r="E139" s="5" t="s">
        <v>17</v>
      </c>
      <c r="F139" s="6">
        <v>38516</v>
      </c>
      <c r="G139" s="7">
        <v>54789</v>
      </c>
      <c r="H139" s="3" t="s">
        <v>18</v>
      </c>
      <c r="I139" s="3">
        <v>140</v>
      </c>
      <c r="J139" s="3">
        <v>2</v>
      </c>
      <c r="K139" s="8">
        <v>33095</v>
      </c>
      <c r="L139" s="3">
        <v>12</v>
      </c>
      <c r="M139" s="19">
        <v>26226</v>
      </c>
      <c r="N139" s="9">
        <v>0</v>
      </c>
      <c r="O139" t="str">
        <f t="shared" ca="1" si="6"/>
        <v>Ve stavu</v>
      </c>
      <c r="P139" s="17">
        <f t="shared" si="7"/>
        <v>38533</v>
      </c>
      <c r="Q139" t="str">
        <f t="shared" ca="1" si="8"/>
        <v>N</v>
      </c>
      <c r="R139" t="s">
        <v>266</v>
      </c>
      <c r="S139">
        <v>1</v>
      </c>
    </row>
    <row r="140" spans="1:19" x14ac:dyDescent="0.25">
      <c r="A140" s="3">
        <v>4309</v>
      </c>
      <c r="B140" s="4" t="s">
        <v>105</v>
      </c>
      <c r="C140" s="4" t="s">
        <v>106</v>
      </c>
      <c r="D140" s="3" t="s">
        <v>16</v>
      </c>
      <c r="E140" s="5" t="s">
        <v>25</v>
      </c>
      <c r="F140" s="6">
        <v>38516</v>
      </c>
      <c r="G140" s="7">
        <v>54789</v>
      </c>
      <c r="H140" s="3" t="s">
        <v>45</v>
      </c>
      <c r="I140" s="3">
        <v>155</v>
      </c>
      <c r="J140" s="3">
        <v>5</v>
      </c>
      <c r="K140" s="8">
        <v>20178</v>
      </c>
      <c r="L140" s="3">
        <v>14</v>
      </c>
      <c r="M140" s="19">
        <v>40559</v>
      </c>
      <c r="N140" s="9">
        <v>24</v>
      </c>
      <c r="O140" t="str">
        <f t="shared" ca="1" si="6"/>
        <v>Ve stavu</v>
      </c>
      <c r="P140" s="17">
        <f t="shared" si="7"/>
        <v>39263</v>
      </c>
      <c r="Q140" t="str">
        <f t="shared" ca="1" si="8"/>
        <v>N</v>
      </c>
      <c r="R140" t="s">
        <v>266</v>
      </c>
      <c r="S140">
        <v>1</v>
      </c>
    </row>
    <row r="141" spans="1:19" x14ac:dyDescent="0.25">
      <c r="A141" s="3">
        <v>4319</v>
      </c>
      <c r="B141" s="4" t="s">
        <v>199</v>
      </c>
      <c r="C141" s="4" t="s">
        <v>200</v>
      </c>
      <c r="D141" s="3" t="s">
        <v>16</v>
      </c>
      <c r="E141" s="5" t="s">
        <v>25</v>
      </c>
      <c r="F141" s="6">
        <v>38516</v>
      </c>
      <c r="G141" s="7">
        <v>54789</v>
      </c>
      <c r="H141" s="3" t="s">
        <v>18</v>
      </c>
      <c r="I141" s="3">
        <v>128</v>
      </c>
      <c r="J141" s="3">
        <v>5</v>
      </c>
      <c r="K141" s="8">
        <v>31711</v>
      </c>
      <c r="L141" s="3">
        <v>14</v>
      </c>
      <c r="M141" s="19">
        <v>30950</v>
      </c>
      <c r="N141" s="9">
        <v>3</v>
      </c>
      <c r="O141" t="str">
        <f t="shared" ca="1" si="6"/>
        <v>Ve stavu</v>
      </c>
      <c r="P141" s="17">
        <f t="shared" si="7"/>
        <v>38625</v>
      </c>
      <c r="Q141" t="str">
        <f t="shared" ca="1" si="8"/>
        <v>N</v>
      </c>
      <c r="R141" t="s">
        <v>266</v>
      </c>
      <c r="S141">
        <v>1</v>
      </c>
    </row>
    <row r="142" spans="1:19" x14ac:dyDescent="0.25">
      <c r="A142" s="3">
        <v>4326</v>
      </c>
      <c r="B142" s="4" t="s">
        <v>201</v>
      </c>
      <c r="C142" s="4" t="s">
        <v>202</v>
      </c>
      <c r="D142" s="3" t="s">
        <v>16</v>
      </c>
      <c r="E142" s="5" t="s">
        <v>17</v>
      </c>
      <c r="F142" s="6">
        <v>38516</v>
      </c>
      <c r="G142" s="7">
        <v>54789</v>
      </c>
      <c r="H142" s="3" t="s">
        <v>45</v>
      </c>
      <c r="I142" s="3">
        <v>120</v>
      </c>
      <c r="J142" s="3">
        <v>1</v>
      </c>
      <c r="K142" s="8">
        <v>34846</v>
      </c>
      <c r="L142" s="3">
        <v>15</v>
      </c>
      <c r="M142" s="19">
        <v>54414</v>
      </c>
      <c r="N142" s="9">
        <v>24</v>
      </c>
      <c r="O142" t="str">
        <f t="shared" ca="1" si="6"/>
        <v>Ve stavu</v>
      </c>
      <c r="P142" s="17">
        <f t="shared" si="7"/>
        <v>39263</v>
      </c>
      <c r="Q142" t="str">
        <f t="shared" ca="1" si="8"/>
        <v>N</v>
      </c>
      <c r="R142" t="s">
        <v>266</v>
      </c>
      <c r="S142">
        <v>1</v>
      </c>
    </row>
    <row r="143" spans="1:19" x14ac:dyDescent="0.25">
      <c r="A143" s="3">
        <v>4368</v>
      </c>
      <c r="B143" s="4" t="s">
        <v>141</v>
      </c>
      <c r="C143" s="4" t="s">
        <v>142</v>
      </c>
      <c r="D143" s="3" t="s">
        <v>31</v>
      </c>
      <c r="E143" s="5" t="s">
        <v>21</v>
      </c>
      <c r="F143" s="6">
        <v>38516</v>
      </c>
      <c r="G143" s="7">
        <v>54789</v>
      </c>
      <c r="H143" s="3" t="s">
        <v>22</v>
      </c>
      <c r="I143" s="3">
        <v>146</v>
      </c>
      <c r="J143" s="3">
        <v>2</v>
      </c>
      <c r="K143" s="8">
        <v>30450</v>
      </c>
      <c r="L143" s="3">
        <v>12</v>
      </c>
      <c r="M143" s="19">
        <v>26150</v>
      </c>
      <c r="N143" s="9">
        <v>24</v>
      </c>
      <c r="O143" t="str">
        <f t="shared" ca="1" si="6"/>
        <v>Ve stavu</v>
      </c>
      <c r="P143" s="17">
        <f t="shared" si="7"/>
        <v>39263</v>
      </c>
      <c r="Q143" t="str">
        <f t="shared" ca="1" si="8"/>
        <v>N</v>
      </c>
      <c r="R143" t="s">
        <v>266</v>
      </c>
      <c r="S143">
        <v>1</v>
      </c>
    </row>
    <row r="144" spans="1:19" x14ac:dyDescent="0.25">
      <c r="A144" s="3">
        <v>4398</v>
      </c>
      <c r="B144" s="4" t="s">
        <v>203</v>
      </c>
      <c r="C144" s="4" t="s">
        <v>204</v>
      </c>
      <c r="D144" s="3" t="s">
        <v>31</v>
      </c>
      <c r="E144" s="5" t="s">
        <v>17</v>
      </c>
      <c r="F144" s="6">
        <v>38516</v>
      </c>
      <c r="G144" s="7">
        <v>54789</v>
      </c>
      <c r="H144" s="3" t="s">
        <v>22</v>
      </c>
      <c r="I144" s="3">
        <v>124</v>
      </c>
      <c r="J144" s="3">
        <v>1</v>
      </c>
      <c r="K144" s="8">
        <v>18899</v>
      </c>
      <c r="L144" s="3">
        <v>12</v>
      </c>
      <c r="M144" s="19">
        <v>26235</v>
      </c>
      <c r="N144" s="9">
        <v>3</v>
      </c>
      <c r="O144" t="str">
        <f t="shared" ca="1" si="6"/>
        <v>Ve stavu</v>
      </c>
      <c r="P144" s="17">
        <f t="shared" si="7"/>
        <v>38625</v>
      </c>
      <c r="Q144" t="str">
        <f t="shared" ca="1" si="8"/>
        <v>N</v>
      </c>
      <c r="R144" t="s">
        <v>266</v>
      </c>
      <c r="S144">
        <v>1</v>
      </c>
    </row>
    <row r="145" spans="1:19" x14ac:dyDescent="0.25">
      <c r="A145" s="3">
        <v>4450</v>
      </c>
      <c r="B145" s="4" t="s">
        <v>181</v>
      </c>
      <c r="C145" s="4" t="s">
        <v>121</v>
      </c>
      <c r="D145" s="3" t="s">
        <v>31</v>
      </c>
      <c r="E145" s="5" t="s">
        <v>25</v>
      </c>
      <c r="F145" s="6">
        <v>38516</v>
      </c>
      <c r="G145" s="7">
        <v>54789</v>
      </c>
      <c r="H145" s="3" t="s">
        <v>38</v>
      </c>
      <c r="I145" s="3">
        <v>105</v>
      </c>
      <c r="J145" s="3">
        <v>2</v>
      </c>
      <c r="K145" s="8">
        <v>28349</v>
      </c>
      <c r="L145" s="3">
        <v>13</v>
      </c>
      <c r="M145" s="19">
        <v>35503</v>
      </c>
      <c r="N145" s="9">
        <v>6</v>
      </c>
      <c r="O145" t="str">
        <f t="shared" ca="1" si="6"/>
        <v>Ve stavu</v>
      </c>
      <c r="P145" s="17">
        <f t="shared" si="7"/>
        <v>38717</v>
      </c>
      <c r="Q145" t="str">
        <f t="shared" ca="1" si="8"/>
        <v>N</v>
      </c>
      <c r="R145" t="s">
        <v>266</v>
      </c>
      <c r="S145">
        <v>1</v>
      </c>
    </row>
    <row r="146" spans="1:19" x14ac:dyDescent="0.25">
      <c r="A146" s="3">
        <v>4451</v>
      </c>
      <c r="B146" s="4" t="s">
        <v>122</v>
      </c>
      <c r="C146" s="4" t="s">
        <v>123</v>
      </c>
      <c r="D146" s="3" t="s">
        <v>16</v>
      </c>
      <c r="E146" s="5" t="s">
        <v>17</v>
      </c>
      <c r="F146" s="6">
        <v>38516</v>
      </c>
      <c r="G146" s="7">
        <v>54789</v>
      </c>
      <c r="H146" s="3" t="s">
        <v>76</v>
      </c>
      <c r="I146" s="3">
        <v>133</v>
      </c>
      <c r="J146" s="3">
        <v>5</v>
      </c>
      <c r="K146" s="8">
        <v>25108</v>
      </c>
      <c r="L146" s="3">
        <v>13</v>
      </c>
      <c r="M146" s="19">
        <v>28866</v>
      </c>
      <c r="N146" s="9">
        <v>12</v>
      </c>
      <c r="O146" t="str">
        <f t="shared" ca="1" si="6"/>
        <v>Ve stavu</v>
      </c>
      <c r="P146" s="17">
        <f t="shared" si="7"/>
        <v>38898</v>
      </c>
      <c r="Q146" t="str">
        <f t="shared" ca="1" si="8"/>
        <v>N</v>
      </c>
      <c r="R146" t="s">
        <v>266</v>
      </c>
      <c r="S146">
        <v>1</v>
      </c>
    </row>
    <row r="147" spans="1:19" x14ac:dyDescent="0.25">
      <c r="A147" s="3">
        <v>4470</v>
      </c>
      <c r="B147" s="4" t="s">
        <v>182</v>
      </c>
      <c r="C147" s="4" t="s">
        <v>183</v>
      </c>
      <c r="D147" s="3" t="s">
        <v>16</v>
      </c>
      <c r="E147" s="5" t="s">
        <v>25</v>
      </c>
      <c r="F147" s="6">
        <v>38516</v>
      </c>
      <c r="G147" s="7">
        <v>54789</v>
      </c>
      <c r="H147" s="3" t="s">
        <v>41</v>
      </c>
      <c r="I147" s="3">
        <v>146</v>
      </c>
      <c r="J147" s="3">
        <v>2</v>
      </c>
      <c r="K147" s="8">
        <v>20463</v>
      </c>
      <c r="L147" s="3">
        <v>15</v>
      </c>
      <c r="M147" s="19">
        <v>46453</v>
      </c>
      <c r="N147" s="9">
        <v>12</v>
      </c>
      <c r="O147" t="str">
        <f t="shared" ca="1" si="6"/>
        <v>Ve stavu</v>
      </c>
      <c r="P147" s="17">
        <f t="shared" si="7"/>
        <v>38898</v>
      </c>
      <c r="Q147" t="str">
        <f t="shared" ca="1" si="8"/>
        <v>N</v>
      </c>
      <c r="R147" t="s">
        <v>266</v>
      </c>
      <c r="S147">
        <v>1</v>
      </c>
    </row>
    <row r="148" spans="1:19" x14ac:dyDescent="0.25">
      <c r="A148" s="3">
        <v>4487</v>
      </c>
      <c r="B148" s="4" t="s">
        <v>48</v>
      </c>
      <c r="C148" s="4" t="s">
        <v>49</v>
      </c>
      <c r="D148" s="3" t="s">
        <v>16</v>
      </c>
      <c r="E148" s="5" t="s">
        <v>25</v>
      </c>
      <c r="F148" s="6">
        <v>38516</v>
      </c>
      <c r="G148" s="7">
        <v>54789</v>
      </c>
      <c r="H148" s="3" t="s">
        <v>18</v>
      </c>
      <c r="I148" s="3">
        <v>112</v>
      </c>
      <c r="J148" s="3">
        <v>2</v>
      </c>
      <c r="K148" s="8">
        <v>27921</v>
      </c>
      <c r="L148" s="3">
        <v>14</v>
      </c>
      <c r="M148" s="19">
        <v>31696</v>
      </c>
      <c r="N148" s="9">
        <v>3</v>
      </c>
      <c r="O148" t="str">
        <f t="shared" ca="1" si="6"/>
        <v>Ve stavu</v>
      </c>
      <c r="P148" s="17">
        <f t="shared" si="7"/>
        <v>38625</v>
      </c>
      <c r="Q148" t="str">
        <f t="shared" ca="1" si="8"/>
        <v>N</v>
      </c>
      <c r="R148" t="s">
        <v>266</v>
      </c>
      <c r="S148">
        <v>1</v>
      </c>
    </row>
    <row r="149" spans="1:19" x14ac:dyDescent="0.25">
      <c r="A149" s="3">
        <v>4503</v>
      </c>
      <c r="B149" s="4" t="s">
        <v>55</v>
      </c>
      <c r="C149" s="4" t="s">
        <v>121</v>
      </c>
      <c r="D149" s="3" t="s">
        <v>31</v>
      </c>
      <c r="E149" s="5" t="s">
        <v>21</v>
      </c>
      <c r="F149" s="6">
        <v>38516</v>
      </c>
      <c r="G149" s="7">
        <v>54789</v>
      </c>
      <c r="H149" s="3" t="s">
        <v>76</v>
      </c>
      <c r="I149" s="3">
        <v>141</v>
      </c>
      <c r="J149" s="3">
        <v>0</v>
      </c>
      <c r="K149" s="8">
        <v>32882</v>
      </c>
      <c r="L149" s="3">
        <v>14</v>
      </c>
      <c r="M149" s="19">
        <v>32299</v>
      </c>
      <c r="N149" s="9">
        <v>12</v>
      </c>
      <c r="O149" t="str">
        <f t="shared" ca="1" si="6"/>
        <v>Ve stavu</v>
      </c>
      <c r="P149" s="17">
        <f t="shared" si="7"/>
        <v>38898</v>
      </c>
      <c r="Q149" t="str">
        <f t="shared" ca="1" si="8"/>
        <v>N</v>
      </c>
      <c r="R149" t="s">
        <v>266</v>
      </c>
      <c r="S149">
        <v>1</v>
      </c>
    </row>
    <row r="150" spans="1:19" x14ac:dyDescent="0.25">
      <c r="A150" s="3">
        <v>4564</v>
      </c>
      <c r="B150" s="4" t="s">
        <v>46</v>
      </c>
      <c r="C150" s="4" t="s">
        <v>47</v>
      </c>
      <c r="D150" s="3" t="s">
        <v>16</v>
      </c>
      <c r="E150" s="5" t="s">
        <v>21</v>
      </c>
      <c r="F150" s="6">
        <v>38516</v>
      </c>
      <c r="G150" s="7">
        <v>54789</v>
      </c>
      <c r="H150" s="3" t="s">
        <v>45</v>
      </c>
      <c r="I150" s="3">
        <v>136</v>
      </c>
      <c r="J150" s="3">
        <v>4</v>
      </c>
      <c r="K150" s="8">
        <v>27161</v>
      </c>
      <c r="L150" s="3">
        <v>15</v>
      </c>
      <c r="M150" s="19">
        <v>58220</v>
      </c>
      <c r="N150" s="9">
        <v>6</v>
      </c>
      <c r="O150" t="str">
        <f t="shared" ca="1" si="6"/>
        <v>Ve stavu</v>
      </c>
      <c r="P150" s="17">
        <f t="shared" si="7"/>
        <v>38717</v>
      </c>
      <c r="Q150" t="str">
        <f t="shared" ca="1" si="8"/>
        <v>N</v>
      </c>
      <c r="R150" t="s">
        <v>266</v>
      </c>
      <c r="S150">
        <v>1</v>
      </c>
    </row>
    <row r="151" spans="1:19" x14ac:dyDescent="0.25">
      <c r="A151" s="3">
        <v>4623</v>
      </c>
      <c r="B151" s="4" t="s">
        <v>177</v>
      </c>
      <c r="C151" s="4" t="s">
        <v>178</v>
      </c>
      <c r="D151" s="3" t="s">
        <v>31</v>
      </c>
      <c r="E151" s="5" t="s">
        <v>17</v>
      </c>
      <c r="F151" s="6">
        <v>38516</v>
      </c>
      <c r="G151" s="7">
        <v>54789</v>
      </c>
      <c r="H151" s="3" t="s">
        <v>38</v>
      </c>
      <c r="I151" s="3">
        <v>128</v>
      </c>
      <c r="J151" s="3">
        <v>0</v>
      </c>
      <c r="K151" s="8">
        <v>31071</v>
      </c>
      <c r="L151" s="3">
        <v>12</v>
      </c>
      <c r="M151" s="19">
        <v>25192</v>
      </c>
      <c r="N151" s="9">
        <v>6</v>
      </c>
      <c r="O151" t="str">
        <f t="shared" ca="1" si="6"/>
        <v>Ve stavu</v>
      </c>
      <c r="P151" s="17">
        <f t="shared" si="7"/>
        <v>38717</v>
      </c>
      <c r="Q151" t="str">
        <f t="shared" ca="1" si="8"/>
        <v>N</v>
      </c>
      <c r="R151" t="s">
        <v>266</v>
      </c>
      <c r="S151">
        <v>1</v>
      </c>
    </row>
    <row r="152" spans="1:19" x14ac:dyDescent="0.25">
      <c r="A152" s="3">
        <v>6028</v>
      </c>
      <c r="B152" s="4" t="s">
        <v>153</v>
      </c>
      <c r="C152" s="4" t="s">
        <v>154</v>
      </c>
      <c r="D152" s="3" t="s">
        <v>16</v>
      </c>
      <c r="E152" s="5" t="s">
        <v>21</v>
      </c>
      <c r="F152" s="6">
        <v>38516</v>
      </c>
      <c r="G152" s="7">
        <v>54789</v>
      </c>
      <c r="H152" s="3" t="s">
        <v>28</v>
      </c>
      <c r="I152" s="3">
        <v>126</v>
      </c>
      <c r="J152" s="3">
        <v>4</v>
      </c>
      <c r="K152" s="8">
        <v>30152</v>
      </c>
      <c r="L152" s="3">
        <v>12</v>
      </c>
      <c r="M152" s="19">
        <v>24443</v>
      </c>
      <c r="N152" s="9">
        <v>24</v>
      </c>
      <c r="O152" t="str">
        <f t="shared" ca="1" si="6"/>
        <v>Ve stavu</v>
      </c>
      <c r="P152" s="17">
        <f t="shared" si="7"/>
        <v>39263</v>
      </c>
      <c r="Q152" t="str">
        <f t="shared" ca="1" si="8"/>
        <v>N</v>
      </c>
      <c r="R152" t="s">
        <v>266</v>
      </c>
      <c r="S152">
        <v>1</v>
      </c>
    </row>
    <row r="153" spans="1:19" x14ac:dyDescent="0.25">
      <c r="A153" s="3">
        <v>7491</v>
      </c>
      <c r="B153" s="4" t="s">
        <v>52</v>
      </c>
      <c r="C153" s="4" t="s">
        <v>205</v>
      </c>
      <c r="D153" s="3" t="s">
        <v>16</v>
      </c>
      <c r="E153" s="5" t="s">
        <v>17</v>
      </c>
      <c r="F153" s="6">
        <v>38516</v>
      </c>
      <c r="G153" s="7">
        <v>54789</v>
      </c>
      <c r="H153" s="3" t="s">
        <v>54</v>
      </c>
      <c r="I153" s="3">
        <v>130</v>
      </c>
      <c r="J153" s="3">
        <v>0</v>
      </c>
      <c r="K153" s="8">
        <v>20584</v>
      </c>
      <c r="L153" s="3">
        <v>13</v>
      </c>
      <c r="M153" s="19">
        <v>22541</v>
      </c>
      <c r="N153" s="9">
        <v>12</v>
      </c>
      <c r="O153" t="str">
        <f t="shared" ca="1" si="6"/>
        <v>Ve stavu</v>
      </c>
      <c r="P153" s="17">
        <f t="shared" si="7"/>
        <v>38898</v>
      </c>
      <c r="Q153" t="str">
        <f t="shared" ca="1" si="8"/>
        <v>N</v>
      </c>
      <c r="R153" t="s">
        <v>266</v>
      </c>
      <c r="S153">
        <v>1</v>
      </c>
    </row>
    <row r="154" spans="1:19" x14ac:dyDescent="0.25">
      <c r="A154" s="3">
        <v>4821</v>
      </c>
      <c r="B154" s="4" t="s">
        <v>69</v>
      </c>
      <c r="C154" s="4" t="s">
        <v>70</v>
      </c>
      <c r="D154" s="3" t="s">
        <v>16</v>
      </c>
      <c r="E154" s="5" t="s">
        <v>25</v>
      </c>
      <c r="F154" s="6">
        <v>38540</v>
      </c>
      <c r="G154" s="7">
        <v>41408</v>
      </c>
      <c r="H154" s="3" t="s">
        <v>45</v>
      </c>
      <c r="I154" s="3">
        <v>146</v>
      </c>
      <c r="J154" s="3">
        <v>5</v>
      </c>
      <c r="K154" s="8">
        <v>17410</v>
      </c>
      <c r="L154" s="3">
        <v>14</v>
      </c>
      <c r="M154" s="19">
        <v>27882</v>
      </c>
      <c r="N154" s="9">
        <v>12</v>
      </c>
      <c r="O154" t="str">
        <f t="shared" ca="1" si="6"/>
        <v/>
      </c>
      <c r="P154" s="17">
        <f t="shared" si="7"/>
        <v>38929</v>
      </c>
      <c r="Q154" t="str">
        <f t="shared" ca="1" si="8"/>
        <v/>
      </c>
      <c r="R154" t="s">
        <v>266</v>
      </c>
      <c r="S154">
        <v>1</v>
      </c>
    </row>
    <row r="155" spans="1:19" x14ac:dyDescent="0.25">
      <c r="A155" s="3">
        <v>3903</v>
      </c>
      <c r="B155" s="4" t="s">
        <v>99</v>
      </c>
      <c r="C155" s="4" t="s">
        <v>100</v>
      </c>
      <c r="D155" s="3" t="s">
        <v>31</v>
      </c>
      <c r="E155" s="5" t="s">
        <v>17</v>
      </c>
      <c r="F155" s="6">
        <v>38540</v>
      </c>
      <c r="G155" s="7">
        <v>43351</v>
      </c>
      <c r="H155" s="3" t="s">
        <v>54</v>
      </c>
      <c r="I155" s="3">
        <v>151</v>
      </c>
      <c r="J155" s="3">
        <v>0</v>
      </c>
      <c r="K155" s="8">
        <v>21528</v>
      </c>
      <c r="L155" s="3">
        <v>12</v>
      </c>
      <c r="M155" s="19">
        <v>23979</v>
      </c>
      <c r="N155" s="9">
        <v>3</v>
      </c>
      <c r="O155" t="str">
        <f t="shared" ca="1" si="6"/>
        <v>Ve stavu</v>
      </c>
      <c r="P155" s="17">
        <f t="shared" si="7"/>
        <v>38656</v>
      </c>
      <c r="Q155" t="str">
        <f t="shared" ca="1" si="8"/>
        <v>N</v>
      </c>
      <c r="R155" t="s">
        <v>266</v>
      </c>
      <c r="S155">
        <v>1</v>
      </c>
    </row>
    <row r="156" spans="1:19" x14ac:dyDescent="0.25">
      <c r="A156" s="3">
        <v>4029</v>
      </c>
      <c r="B156" s="4" t="s">
        <v>206</v>
      </c>
      <c r="C156" s="4" t="s">
        <v>207</v>
      </c>
      <c r="D156" s="3" t="s">
        <v>16</v>
      </c>
      <c r="E156" s="5" t="s">
        <v>17</v>
      </c>
      <c r="F156" s="6">
        <v>38540</v>
      </c>
      <c r="G156" s="7">
        <v>54789</v>
      </c>
      <c r="H156" s="3" t="s">
        <v>38</v>
      </c>
      <c r="I156" s="3">
        <v>111</v>
      </c>
      <c r="J156" s="3">
        <v>3</v>
      </c>
      <c r="K156" s="8">
        <v>21650</v>
      </c>
      <c r="L156" s="3">
        <v>13</v>
      </c>
      <c r="M156" s="19">
        <v>36475</v>
      </c>
      <c r="N156" s="9">
        <v>12</v>
      </c>
      <c r="O156" t="str">
        <f t="shared" ca="1" si="6"/>
        <v>Ve stavu</v>
      </c>
      <c r="P156" s="17">
        <f t="shared" si="7"/>
        <v>38929</v>
      </c>
      <c r="Q156" t="str">
        <f t="shared" ca="1" si="8"/>
        <v>N</v>
      </c>
      <c r="R156" t="s">
        <v>266</v>
      </c>
      <c r="S156">
        <v>1</v>
      </c>
    </row>
    <row r="157" spans="1:19" x14ac:dyDescent="0.25">
      <c r="A157" s="3">
        <v>4555</v>
      </c>
      <c r="B157" s="4" t="s">
        <v>159</v>
      </c>
      <c r="C157" s="4" t="s">
        <v>160</v>
      </c>
      <c r="D157" s="3" t="s">
        <v>31</v>
      </c>
      <c r="E157" s="5" t="s">
        <v>25</v>
      </c>
      <c r="F157" s="6">
        <v>38540</v>
      </c>
      <c r="G157" s="7">
        <v>54789</v>
      </c>
      <c r="H157" s="3" t="s">
        <v>22</v>
      </c>
      <c r="I157" s="3">
        <v>152</v>
      </c>
      <c r="J157" s="3">
        <v>0</v>
      </c>
      <c r="K157" s="8">
        <v>19290</v>
      </c>
      <c r="L157" s="3">
        <v>15</v>
      </c>
      <c r="M157" s="19">
        <v>45154</v>
      </c>
      <c r="N157" s="9">
        <v>12</v>
      </c>
      <c r="O157" t="str">
        <f t="shared" ca="1" si="6"/>
        <v>Ve stavu</v>
      </c>
      <c r="P157" s="17">
        <f t="shared" si="7"/>
        <v>38929</v>
      </c>
      <c r="Q157" t="str">
        <f t="shared" ca="1" si="8"/>
        <v>N</v>
      </c>
      <c r="R157" t="s">
        <v>266</v>
      </c>
      <c r="S157">
        <v>1</v>
      </c>
    </row>
    <row r="158" spans="1:19" x14ac:dyDescent="0.25">
      <c r="A158" s="3">
        <v>4721</v>
      </c>
      <c r="B158" s="4" t="s">
        <v>158</v>
      </c>
      <c r="C158" s="4" t="s">
        <v>208</v>
      </c>
      <c r="D158" s="3" t="s">
        <v>16</v>
      </c>
      <c r="E158" s="5" t="s">
        <v>21</v>
      </c>
      <c r="F158" s="6">
        <v>38540</v>
      </c>
      <c r="G158" s="7">
        <v>54789</v>
      </c>
      <c r="H158" s="3" t="s">
        <v>18</v>
      </c>
      <c r="I158" s="3">
        <v>148</v>
      </c>
      <c r="J158" s="3">
        <v>5</v>
      </c>
      <c r="K158" s="8">
        <v>30713</v>
      </c>
      <c r="L158" s="3">
        <v>12</v>
      </c>
      <c r="M158" s="19">
        <v>20636</v>
      </c>
      <c r="N158" s="9">
        <v>3</v>
      </c>
      <c r="O158" t="str">
        <f t="shared" ca="1" si="6"/>
        <v>Ve stavu</v>
      </c>
      <c r="P158" s="17">
        <f t="shared" si="7"/>
        <v>38656</v>
      </c>
      <c r="Q158" t="str">
        <f t="shared" ca="1" si="8"/>
        <v>N</v>
      </c>
      <c r="R158" t="s">
        <v>266</v>
      </c>
      <c r="S158">
        <v>1</v>
      </c>
    </row>
    <row r="159" spans="1:19" x14ac:dyDescent="0.25">
      <c r="A159" s="3">
        <v>4752</v>
      </c>
      <c r="B159" s="4" t="s">
        <v>179</v>
      </c>
      <c r="C159" s="4" t="s">
        <v>209</v>
      </c>
      <c r="D159" s="3" t="s">
        <v>16</v>
      </c>
      <c r="E159" s="5" t="s">
        <v>21</v>
      </c>
      <c r="F159" s="6">
        <v>38540</v>
      </c>
      <c r="G159" s="7">
        <v>54789</v>
      </c>
      <c r="H159" s="3" t="s">
        <v>73</v>
      </c>
      <c r="I159" s="3">
        <v>157</v>
      </c>
      <c r="J159" s="3">
        <v>5</v>
      </c>
      <c r="K159" s="8">
        <v>26961</v>
      </c>
      <c r="L159" s="3">
        <v>13</v>
      </c>
      <c r="M159" s="19">
        <v>23929</v>
      </c>
      <c r="N159" s="9">
        <v>3</v>
      </c>
      <c r="O159" t="str">
        <f t="shared" ca="1" si="6"/>
        <v>Ve stavu</v>
      </c>
      <c r="P159" s="17">
        <f t="shared" si="7"/>
        <v>38656</v>
      </c>
      <c r="Q159" t="str">
        <f t="shared" ca="1" si="8"/>
        <v>N</v>
      </c>
      <c r="R159" t="s">
        <v>266</v>
      </c>
      <c r="S159">
        <v>1</v>
      </c>
    </row>
    <row r="160" spans="1:19" x14ac:dyDescent="0.25">
      <c r="A160" s="3">
        <v>4775</v>
      </c>
      <c r="B160" s="4" t="s">
        <v>195</v>
      </c>
      <c r="C160" s="4" t="s">
        <v>196</v>
      </c>
      <c r="D160" s="3" t="s">
        <v>16</v>
      </c>
      <c r="E160" s="5" t="s">
        <v>21</v>
      </c>
      <c r="F160" s="6">
        <v>38540</v>
      </c>
      <c r="G160" s="7">
        <v>54789</v>
      </c>
      <c r="H160" s="10" t="s">
        <v>210</v>
      </c>
      <c r="I160" s="3">
        <v>123</v>
      </c>
      <c r="J160" s="3">
        <v>3</v>
      </c>
      <c r="K160" s="8">
        <v>20480</v>
      </c>
      <c r="L160" s="3">
        <v>13</v>
      </c>
      <c r="M160" s="19">
        <v>25178</v>
      </c>
      <c r="N160" s="9">
        <v>3</v>
      </c>
      <c r="O160" t="str">
        <f t="shared" ca="1" si="6"/>
        <v>Ve stavu</v>
      </c>
      <c r="P160" s="17">
        <f t="shared" si="7"/>
        <v>38656</v>
      </c>
      <c r="Q160" t="str">
        <f t="shared" ca="1" si="8"/>
        <v>N</v>
      </c>
      <c r="R160" t="s">
        <v>266</v>
      </c>
      <c r="S160">
        <v>1</v>
      </c>
    </row>
    <row r="161" spans="1:19" x14ac:dyDescent="0.25">
      <c r="A161" s="3">
        <v>4908</v>
      </c>
      <c r="B161" s="4" t="s">
        <v>50</v>
      </c>
      <c r="C161" s="4" t="s">
        <v>51</v>
      </c>
      <c r="D161" s="3" t="s">
        <v>16</v>
      </c>
      <c r="E161" s="5" t="s">
        <v>25</v>
      </c>
      <c r="F161" s="6">
        <v>38540</v>
      </c>
      <c r="G161" s="7">
        <v>54789</v>
      </c>
      <c r="H161" s="3" t="s">
        <v>76</v>
      </c>
      <c r="I161" s="3">
        <v>100</v>
      </c>
      <c r="J161" s="3">
        <v>3</v>
      </c>
      <c r="K161" s="8">
        <v>35581</v>
      </c>
      <c r="L161" s="3">
        <v>16</v>
      </c>
      <c r="M161" s="19">
        <v>90199</v>
      </c>
      <c r="N161" s="9">
        <v>1</v>
      </c>
      <c r="O161" t="str">
        <f t="shared" ca="1" si="6"/>
        <v>Ve stavu</v>
      </c>
      <c r="P161" s="17">
        <f t="shared" si="7"/>
        <v>38595</v>
      </c>
      <c r="Q161" t="str">
        <f t="shared" ca="1" si="8"/>
        <v>N</v>
      </c>
      <c r="R161" t="s">
        <v>266</v>
      </c>
      <c r="S161">
        <v>1</v>
      </c>
    </row>
    <row r="162" spans="1:19" x14ac:dyDescent="0.25">
      <c r="A162" s="3">
        <v>3892</v>
      </c>
      <c r="B162" s="4" t="s">
        <v>149</v>
      </c>
      <c r="C162" s="4" t="s">
        <v>150</v>
      </c>
      <c r="D162" s="3" t="s">
        <v>16</v>
      </c>
      <c r="E162" s="5" t="s">
        <v>21</v>
      </c>
      <c r="F162" s="6">
        <v>38546</v>
      </c>
      <c r="G162" s="7">
        <v>43288</v>
      </c>
      <c r="H162" s="3" t="s">
        <v>22</v>
      </c>
      <c r="I162" s="3">
        <v>121</v>
      </c>
      <c r="J162" s="3">
        <v>5</v>
      </c>
      <c r="K162" s="8">
        <v>29248</v>
      </c>
      <c r="L162" s="3">
        <v>14</v>
      </c>
      <c r="M162" s="19">
        <v>28357</v>
      </c>
      <c r="N162" s="9">
        <v>1</v>
      </c>
      <c r="O162" t="str">
        <f t="shared" ca="1" si="6"/>
        <v>Ve stavu</v>
      </c>
      <c r="P162" s="17">
        <f t="shared" si="7"/>
        <v>38595</v>
      </c>
      <c r="Q162" t="str">
        <f t="shared" ca="1" si="8"/>
        <v>N</v>
      </c>
      <c r="R162" t="s">
        <v>266</v>
      </c>
      <c r="S162">
        <v>1</v>
      </c>
    </row>
    <row r="163" spans="1:19" x14ac:dyDescent="0.25">
      <c r="A163" s="3">
        <v>3892</v>
      </c>
      <c r="B163" s="4" t="s">
        <v>149</v>
      </c>
      <c r="C163" s="4" t="s">
        <v>150</v>
      </c>
      <c r="D163" s="3" t="s">
        <v>16</v>
      </c>
      <c r="E163" s="5" t="s">
        <v>25</v>
      </c>
      <c r="F163" s="6">
        <v>38546</v>
      </c>
      <c r="G163" s="7">
        <v>43288</v>
      </c>
      <c r="H163" s="3" t="s">
        <v>22</v>
      </c>
      <c r="I163" s="3">
        <v>135</v>
      </c>
      <c r="J163" s="3">
        <v>3</v>
      </c>
      <c r="K163" s="8">
        <v>18239</v>
      </c>
      <c r="L163" s="3">
        <v>14</v>
      </c>
      <c r="M163" s="19">
        <v>29821</v>
      </c>
      <c r="N163" s="9">
        <v>1</v>
      </c>
      <c r="O163" t="str">
        <f t="shared" ca="1" si="6"/>
        <v>Ve stavu</v>
      </c>
      <c r="P163" s="17">
        <f t="shared" si="7"/>
        <v>38595</v>
      </c>
      <c r="Q163" t="str">
        <f t="shared" ca="1" si="8"/>
        <v>N</v>
      </c>
      <c r="R163" t="s">
        <v>266</v>
      </c>
      <c r="S163">
        <v>1</v>
      </c>
    </row>
    <row r="164" spans="1:19" x14ac:dyDescent="0.25">
      <c r="A164" s="3">
        <v>4167</v>
      </c>
      <c r="B164" s="4" t="s">
        <v>211</v>
      </c>
      <c r="C164" s="4" t="s">
        <v>212</v>
      </c>
      <c r="D164" s="3" t="s">
        <v>16</v>
      </c>
      <c r="E164" s="5" t="s">
        <v>21</v>
      </c>
      <c r="F164" s="6">
        <v>38546</v>
      </c>
      <c r="G164" s="7">
        <v>54789</v>
      </c>
      <c r="H164" s="3" t="s">
        <v>22</v>
      </c>
      <c r="I164" s="3">
        <v>143</v>
      </c>
      <c r="J164" s="3">
        <v>0</v>
      </c>
      <c r="K164" s="8">
        <v>34446</v>
      </c>
      <c r="L164" s="3">
        <v>14</v>
      </c>
      <c r="M164" s="19">
        <v>31343</v>
      </c>
      <c r="N164" s="9">
        <v>6</v>
      </c>
      <c r="O164" t="str">
        <f t="shared" ca="1" si="6"/>
        <v>Ve stavu</v>
      </c>
      <c r="P164" s="17">
        <f t="shared" si="7"/>
        <v>38748</v>
      </c>
      <c r="Q164" t="str">
        <f t="shared" ca="1" si="8"/>
        <v>N</v>
      </c>
      <c r="R164" t="s">
        <v>266</v>
      </c>
      <c r="S164">
        <v>1</v>
      </c>
    </row>
    <row r="165" spans="1:19" x14ac:dyDescent="0.25">
      <c r="A165" s="3">
        <v>4355</v>
      </c>
      <c r="B165" s="4" t="s">
        <v>67</v>
      </c>
      <c r="C165" s="4" t="s">
        <v>68</v>
      </c>
      <c r="D165" s="3" t="s">
        <v>16</v>
      </c>
      <c r="E165" s="5" t="s">
        <v>21</v>
      </c>
      <c r="F165" s="6">
        <v>38546</v>
      </c>
      <c r="G165" s="7">
        <v>54789</v>
      </c>
      <c r="H165" s="3" t="s">
        <v>38</v>
      </c>
      <c r="I165" s="3">
        <v>114</v>
      </c>
      <c r="J165" s="3">
        <v>0</v>
      </c>
      <c r="K165" s="8">
        <v>18979</v>
      </c>
      <c r="L165" s="3">
        <v>12</v>
      </c>
      <c r="M165" s="19">
        <v>24911</v>
      </c>
      <c r="N165" s="9">
        <v>1</v>
      </c>
      <c r="O165" t="str">
        <f t="shared" ca="1" si="6"/>
        <v>Ve stavu</v>
      </c>
      <c r="P165" s="17">
        <f t="shared" si="7"/>
        <v>38595</v>
      </c>
      <c r="Q165" t="str">
        <f t="shared" ca="1" si="8"/>
        <v>N</v>
      </c>
      <c r="R165" t="s">
        <v>266</v>
      </c>
      <c r="S165">
        <v>1</v>
      </c>
    </row>
    <row r="166" spans="1:19" x14ac:dyDescent="0.25">
      <c r="A166" s="3">
        <v>4358</v>
      </c>
      <c r="B166" s="4" t="s">
        <v>155</v>
      </c>
      <c r="C166" s="4" t="s">
        <v>156</v>
      </c>
      <c r="D166" s="3" t="s">
        <v>16</v>
      </c>
      <c r="E166" s="5" t="s">
        <v>21</v>
      </c>
      <c r="F166" s="6">
        <v>38546</v>
      </c>
      <c r="G166" s="7">
        <v>54789</v>
      </c>
      <c r="H166" s="3" t="s">
        <v>76</v>
      </c>
      <c r="I166" s="3">
        <v>107</v>
      </c>
      <c r="J166" s="3">
        <v>1</v>
      </c>
      <c r="K166" s="8">
        <v>29988</v>
      </c>
      <c r="L166" s="3">
        <v>14</v>
      </c>
      <c r="M166" s="19">
        <v>27926</v>
      </c>
      <c r="N166" s="9">
        <v>12</v>
      </c>
      <c r="O166" t="str">
        <f t="shared" ca="1" si="6"/>
        <v>Ve stavu</v>
      </c>
      <c r="P166" s="17">
        <f t="shared" si="7"/>
        <v>38929</v>
      </c>
      <c r="Q166" t="str">
        <f t="shared" ca="1" si="8"/>
        <v>N</v>
      </c>
      <c r="R166" t="s">
        <v>266</v>
      </c>
      <c r="S166">
        <v>1</v>
      </c>
    </row>
    <row r="167" spans="1:19" x14ac:dyDescent="0.25">
      <c r="A167" s="3">
        <v>4402</v>
      </c>
      <c r="B167" s="4" t="s">
        <v>203</v>
      </c>
      <c r="C167" s="4" t="s">
        <v>204</v>
      </c>
      <c r="D167" s="3" t="s">
        <v>16</v>
      </c>
      <c r="E167" s="5" t="s">
        <v>25</v>
      </c>
      <c r="F167" s="6">
        <v>38546</v>
      </c>
      <c r="G167" s="7">
        <v>54789</v>
      </c>
      <c r="H167" s="3" t="s">
        <v>73</v>
      </c>
      <c r="I167" s="3">
        <v>156</v>
      </c>
      <c r="J167" s="3">
        <v>5</v>
      </c>
      <c r="K167" s="8">
        <v>21245</v>
      </c>
      <c r="L167" s="3">
        <v>13</v>
      </c>
      <c r="M167" s="19">
        <v>28428</v>
      </c>
      <c r="N167" s="9">
        <v>3</v>
      </c>
      <c r="O167" t="str">
        <f t="shared" ca="1" si="6"/>
        <v>Ve stavu</v>
      </c>
      <c r="P167" s="17">
        <f t="shared" si="7"/>
        <v>38656</v>
      </c>
      <c r="Q167" t="str">
        <f t="shared" ca="1" si="8"/>
        <v>N</v>
      </c>
      <c r="R167" t="s">
        <v>266</v>
      </c>
      <c r="S167">
        <v>1</v>
      </c>
    </row>
    <row r="168" spans="1:19" x14ac:dyDescent="0.25">
      <c r="A168" s="3">
        <v>4566</v>
      </c>
      <c r="B168" s="4" t="s">
        <v>52</v>
      </c>
      <c r="C168" s="4" t="s">
        <v>53</v>
      </c>
      <c r="D168" s="3" t="s">
        <v>16</v>
      </c>
      <c r="E168" s="5" t="s">
        <v>25</v>
      </c>
      <c r="F168" s="6">
        <v>38546</v>
      </c>
      <c r="G168" s="7">
        <v>54789</v>
      </c>
      <c r="H168" s="3" t="s">
        <v>54</v>
      </c>
      <c r="I168" s="3">
        <v>148</v>
      </c>
      <c r="J168" s="3">
        <v>1</v>
      </c>
      <c r="K168" s="8">
        <v>24148</v>
      </c>
      <c r="L168" s="3">
        <v>12</v>
      </c>
      <c r="M168" s="19">
        <v>21387</v>
      </c>
      <c r="N168" s="9">
        <v>3</v>
      </c>
      <c r="O168" t="str">
        <f t="shared" ca="1" si="6"/>
        <v>Ve stavu</v>
      </c>
      <c r="P168" s="17">
        <f t="shared" si="7"/>
        <v>38656</v>
      </c>
      <c r="Q168" t="str">
        <f t="shared" ca="1" si="8"/>
        <v>N</v>
      </c>
      <c r="R168" t="s">
        <v>266</v>
      </c>
      <c r="S168">
        <v>1</v>
      </c>
    </row>
    <row r="169" spans="1:19" x14ac:dyDescent="0.25">
      <c r="A169" s="3">
        <v>4583</v>
      </c>
      <c r="B169" s="4" t="s">
        <v>175</v>
      </c>
      <c r="C169" s="4" t="s">
        <v>176</v>
      </c>
      <c r="D169" s="3" t="s">
        <v>16</v>
      </c>
      <c r="E169" s="5" t="s">
        <v>17</v>
      </c>
      <c r="F169" s="6">
        <v>38546</v>
      </c>
      <c r="G169" s="7">
        <v>54789</v>
      </c>
      <c r="H169" s="3" t="s">
        <v>18</v>
      </c>
      <c r="I169" s="3">
        <v>134</v>
      </c>
      <c r="J169" s="3">
        <v>2</v>
      </c>
      <c r="K169" s="8">
        <v>30289</v>
      </c>
      <c r="L169" s="3">
        <v>12</v>
      </c>
      <c r="M169" s="19">
        <v>18794</v>
      </c>
      <c r="N169" s="9">
        <v>3</v>
      </c>
      <c r="O169" t="str">
        <f t="shared" ca="1" si="6"/>
        <v>Ve stavu</v>
      </c>
      <c r="P169" s="17">
        <f t="shared" si="7"/>
        <v>38656</v>
      </c>
      <c r="Q169" t="str">
        <f t="shared" ca="1" si="8"/>
        <v>N</v>
      </c>
      <c r="R169" t="s">
        <v>266</v>
      </c>
      <c r="S169">
        <v>1</v>
      </c>
    </row>
    <row r="170" spans="1:19" x14ac:dyDescent="0.25">
      <c r="A170" s="3">
        <v>4655</v>
      </c>
      <c r="B170" s="4" t="s">
        <v>169</v>
      </c>
      <c r="C170" s="4" t="s">
        <v>170</v>
      </c>
      <c r="D170" s="3" t="s">
        <v>16</v>
      </c>
      <c r="E170" s="5" t="s">
        <v>17</v>
      </c>
      <c r="F170" s="6">
        <v>38546</v>
      </c>
      <c r="G170" s="7">
        <v>54789</v>
      </c>
      <c r="H170" s="3" t="s">
        <v>41</v>
      </c>
      <c r="I170" s="3">
        <v>121</v>
      </c>
      <c r="J170" s="3">
        <v>0</v>
      </c>
      <c r="K170" s="8">
        <v>27338</v>
      </c>
      <c r="L170" s="3">
        <v>12</v>
      </c>
      <c r="M170" s="19">
        <v>18986</v>
      </c>
      <c r="N170" s="9">
        <v>12</v>
      </c>
      <c r="O170" t="str">
        <f t="shared" ca="1" si="6"/>
        <v>Ve stavu</v>
      </c>
      <c r="P170" s="17">
        <f t="shared" si="7"/>
        <v>38929</v>
      </c>
      <c r="Q170" t="str">
        <f t="shared" ca="1" si="8"/>
        <v>N</v>
      </c>
      <c r="R170" t="s">
        <v>266</v>
      </c>
      <c r="S170">
        <v>1</v>
      </c>
    </row>
    <row r="171" spans="1:19" x14ac:dyDescent="0.25">
      <c r="A171" s="3">
        <v>4692</v>
      </c>
      <c r="B171" s="4" t="s">
        <v>99</v>
      </c>
      <c r="C171" s="4" t="s">
        <v>100</v>
      </c>
      <c r="D171" s="3" t="s">
        <v>16</v>
      </c>
      <c r="E171" s="5" t="s">
        <v>21</v>
      </c>
      <c r="F171" s="6">
        <v>38546</v>
      </c>
      <c r="G171" s="7">
        <v>54789</v>
      </c>
      <c r="H171" s="3" t="s">
        <v>38</v>
      </c>
      <c r="I171" s="3">
        <v>157</v>
      </c>
      <c r="J171" s="3">
        <v>0</v>
      </c>
      <c r="K171" s="8">
        <v>25332</v>
      </c>
      <c r="L171" s="3">
        <v>14</v>
      </c>
      <c r="M171" s="19">
        <v>41736</v>
      </c>
      <c r="N171" s="9">
        <v>3</v>
      </c>
      <c r="O171" t="str">
        <f t="shared" ca="1" si="6"/>
        <v>Ve stavu</v>
      </c>
      <c r="P171" s="17">
        <f t="shared" si="7"/>
        <v>38656</v>
      </c>
      <c r="Q171" t="str">
        <f t="shared" ca="1" si="8"/>
        <v>N</v>
      </c>
      <c r="R171" t="s">
        <v>266</v>
      </c>
      <c r="S171">
        <v>1</v>
      </c>
    </row>
    <row r="172" spans="1:19" x14ac:dyDescent="0.25">
      <c r="A172" s="3">
        <v>4723</v>
      </c>
      <c r="B172" s="4" t="s">
        <v>134</v>
      </c>
      <c r="C172" s="4" t="s">
        <v>135</v>
      </c>
      <c r="D172" s="3" t="s">
        <v>16</v>
      </c>
      <c r="E172" s="5" t="s">
        <v>17</v>
      </c>
      <c r="F172" s="6">
        <v>38546</v>
      </c>
      <c r="G172" s="7">
        <v>54789</v>
      </c>
      <c r="H172" s="3" t="s">
        <v>45</v>
      </c>
      <c r="I172" s="3">
        <v>124</v>
      </c>
      <c r="J172" s="3">
        <v>0</v>
      </c>
      <c r="K172" s="8">
        <v>27157</v>
      </c>
      <c r="L172" s="3">
        <v>12</v>
      </c>
      <c r="M172" s="19">
        <v>24746</v>
      </c>
      <c r="N172" s="9">
        <v>12</v>
      </c>
      <c r="O172" t="str">
        <f t="shared" ca="1" si="6"/>
        <v>Ve stavu</v>
      </c>
      <c r="P172" s="17">
        <f t="shared" si="7"/>
        <v>38929</v>
      </c>
      <c r="Q172" t="str">
        <f t="shared" ca="1" si="8"/>
        <v>N</v>
      </c>
      <c r="R172" t="s">
        <v>266</v>
      </c>
      <c r="S172">
        <v>1</v>
      </c>
    </row>
    <row r="173" spans="1:19" x14ac:dyDescent="0.25">
      <c r="A173" s="3">
        <v>6596</v>
      </c>
      <c r="B173" s="4" t="s">
        <v>39</v>
      </c>
      <c r="C173" s="4" t="s">
        <v>40</v>
      </c>
      <c r="D173" s="3" t="s">
        <v>16</v>
      </c>
      <c r="E173" s="5" t="s">
        <v>17</v>
      </c>
      <c r="F173" s="6">
        <v>38546</v>
      </c>
      <c r="G173" s="7">
        <v>54789</v>
      </c>
      <c r="H173" s="3" t="s">
        <v>41</v>
      </c>
      <c r="I173" s="3">
        <v>116</v>
      </c>
      <c r="J173" s="3">
        <v>1</v>
      </c>
      <c r="K173" s="8">
        <v>23389</v>
      </c>
      <c r="L173" s="3">
        <v>13</v>
      </c>
      <c r="M173" s="19">
        <v>23091</v>
      </c>
      <c r="N173" s="9">
        <v>24</v>
      </c>
      <c r="O173" t="str">
        <f t="shared" ca="1" si="6"/>
        <v>Ve stavu</v>
      </c>
      <c r="P173" s="17">
        <f t="shared" si="7"/>
        <v>39294</v>
      </c>
      <c r="Q173" t="str">
        <f t="shared" ca="1" si="8"/>
        <v>N</v>
      </c>
      <c r="R173" t="s">
        <v>266</v>
      </c>
      <c r="S173">
        <v>1</v>
      </c>
    </row>
    <row r="174" spans="1:19" x14ac:dyDescent="0.25">
      <c r="A174" s="3">
        <v>12611</v>
      </c>
      <c r="B174" s="4" t="s">
        <v>52</v>
      </c>
      <c r="C174" s="4" t="s">
        <v>205</v>
      </c>
      <c r="D174" s="3" t="s">
        <v>16</v>
      </c>
      <c r="E174" s="5" t="s">
        <v>21</v>
      </c>
      <c r="F174" s="6">
        <v>38546</v>
      </c>
      <c r="G174" s="7">
        <v>54789</v>
      </c>
      <c r="H174" s="3" t="s">
        <v>28</v>
      </c>
      <c r="I174" s="3">
        <v>136</v>
      </c>
      <c r="J174" s="3">
        <v>4</v>
      </c>
      <c r="K174" s="8">
        <v>26903</v>
      </c>
      <c r="L174" s="3">
        <v>12</v>
      </c>
      <c r="M174" s="19">
        <v>20925</v>
      </c>
      <c r="N174" s="9">
        <v>12</v>
      </c>
      <c r="O174" t="str">
        <f t="shared" ca="1" si="6"/>
        <v>Ve stavu</v>
      </c>
      <c r="P174" s="17">
        <f t="shared" si="7"/>
        <v>38929</v>
      </c>
      <c r="Q174" t="str">
        <f t="shared" ca="1" si="8"/>
        <v>N</v>
      </c>
      <c r="R174" t="s">
        <v>266</v>
      </c>
      <c r="S174">
        <v>1</v>
      </c>
    </row>
    <row r="175" spans="1:19" x14ac:dyDescent="0.25">
      <c r="A175" s="3">
        <v>5103</v>
      </c>
      <c r="B175" s="4" t="s">
        <v>103</v>
      </c>
      <c r="C175" s="4" t="s">
        <v>104</v>
      </c>
      <c r="D175" s="3" t="s">
        <v>31</v>
      </c>
      <c r="E175" s="5" t="s">
        <v>25</v>
      </c>
      <c r="F175" s="6">
        <v>38552</v>
      </c>
      <c r="G175" s="7">
        <v>41351</v>
      </c>
      <c r="H175" s="3" t="s">
        <v>28</v>
      </c>
      <c r="I175" s="3">
        <v>147</v>
      </c>
      <c r="J175" s="3">
        <v>3</v>
      </c>
      <c r="K175" s="8">
        <v>33135</v>
      </c>
      <c r="L175" s="3">
        <v>14</v>
      </c>
      <c r="M175" s="19">
        <v>36345</v>
      </c>
      <c r="N175" s="9">
        <v>24</v>
      </c>
      <c r="O175" t="str">
        <f t="shared" ca="1" si="6"/>
        <v/>
      </c>
      <c r="P175" s="17">
        <f t="shared" si="7"/>
        <v>39294</v>
      </c>
      <c r="Q175" t="str">
        <f t="shared" ca="1" si="8"/>
        <v/>
      </c>
      <c r="R175" t="s">
        <v>266</v>
      </c>
      <c r="S175">
        <v>1</v>
      </c>
    </row>
    <row r="176" spans="1:19" x14ac:dyDescent="0.25">
      <c r="A176" s="3">
        <v>4409</v>
      </c>
      <c r="B176" s="4" t="s">
        <v>213</v>
      </c>
      <c r="C176" s="4" t="s">
        <v>214</v>
      </c>
      <c r="D176" s="3" t="s">
        <v>31</v>
      </c>
      <c r="E176" s="5" t="s">
        <v>17</v>
      </c>
      <c r="F176" s="6">
        <v>38552</v>
      </c>
      <c r="G176" s="7">
        <v>41788</v>
      </c>
      <c r="H176" s="3" t="s">
        <v>28</v>
      </c>
      <c r="I176" s="3">
        <v>154</v>
      </c>
      <c r="J176" s="3">
        <v>1</v>
      </c>
      <c r="K176" s="8">
        <v>31590</v>
      </c>
      <c r="L176" s="3">
        <v>15</v>
      </c>
      <c r="M176" s="19">
        <v>48461</v>
      </c>
      <c r="N176" s="9">
        <v>24</v>
      </c>
      <c r="O176" t="str">
        <f t="shared" ca="1" si="6"/>
        <v/>
      </c>
      <c r="P176" s="17">
        <f t="shared" si="7"/>
        <v>39294</v>
      </c>
      <c r="Q176" t="str">
        <f t="shared" ca="1" si="8"/>
        <v/>
      </c>
      <c r="R176" t="s">
        <v>266</v>
      </c>
      <c r="S176">
        <v>1</v>
      </c>
    </row>
    <row r="177" spans="1:19" x14ac:dyDescent="0.25">
      <c r="A177" s="3">
        <v>4742</v>
      </c>
      <c r="B177" s="4" t="s">
        <v>149</v>
      </c>
      <c r="C177" s="4" t="s">
        <v>150</v>
      </c>
      <c r="D177" s="3" t="s">
        <v>31</v>
      </c>
      <c r="E177" s="5" t="s">
        <v>17</v>
      </c>
      <c r="F177" s="6">
        <v>38552</v>
      </c>
      <c r="G177" s="7">
        <v>42075</v>
      </c>
      <c r="H177" s="3" t="s">
        <v>18</v>
      </c>
      <c r="I177" s="3">
        <v>110</v>
      </c>
      <c r="J177" s="3">
        <v>3</v>
      </c>
      <c r="K177" s="8">
        <v>32787</v>
      </c>
      <c r="L177" s="3">
        <v>12</v>
      </c>
      <c r="M177" s="19">
        <v>18643</v>
      </c>
      <c r="N177" s="9">
        <v>0</v>
      </c>
      <c r="O177" t="str">
        <f t="shared" ca="1" si="6"/>
        <v/>
      </c>
      <c r="P177" s="17">
        <f t="shared" si="7"/>
        <v>38564</v>
      </c>
      <c r="Q177" t="str">
        <f t="shared" ca="1" si="8"/>
        <v/>
      </c>
      <c r="R177" t="s">
        <v>266</v>
      </c>
      <c r="S177">
        <v>1</v>
      </c>
    </row>
    <row r="178" spans="1:19" x14ac:dyDescent="0.25">
      <c r="A178" s="3">
        <v>3434</v>
      </c>
      <c r="B178" s="4" t="s">
        <v>126</v>
      </c>
      <c r="C178" s="4" t="s">
        <v>127</v>
      </c>
      <c r="D178" s="3" t="s">
        <v>16</v>
      </c>
      <c r="E178" s="5" t="s">
        <v>21</v>
      </c>
      <c r="F178" s="6">
        <v>38552</v>
      </c>
      <c r="G178" s="7">
        <v>43204</v>
      </c>
      <c r="H178" s="3" t="s">
        <v>76</v>
      </c>
      <c r="I178" s="3">
        <v>126</v>
      </c>
      <c r="J178" s="3">
        <v>3</v>
      </c>
      <c r="K178" s="8">
        <v>29638</v>
      </c>
      <c r="L178" s="3">
        <v>13</v>
      </c>
      <c r="M178" s="19">
        <v>29663</v>
      </c>
      <c r="N178" s="9">
        <v>3</v>
      </c>
      <c r="O178" t="str">
        <f t="shared" ca="1" si="6"/>
        <v>Ve stavu</v>
      </c>
      <c r="P178" s="17">
        <f t="shared" si="7"/>
        <v>38656</v>
      </c>
      <c r="Q178" t="str">
        <f t="shared" ca="1" si="8"/>
        <v>N</v>
      </c>
      <c r="R178" t="s">
        <v>266</v>
      </c>
      <c r="S178">
        <v>1</v>
      </c>
    </row>
    <row r="179" spans="1:19" x14ac:dyDescent="0.25">
      <c r="A179" s="3">
        <v>3434</v>
      </c>
      <c r="B179" s="4" t="s">
        <v>126</v>
      </c>
      <c r="C179" s="4" t="s">
        <v>127</v>
      </c>
      <c r="D179" s="3" t="s">
        <v>16</v>
      </c>
      <c r="E179" s="5" t="s">
        <v>21</v>
      </c>
      <c r="F179" s="6">
        <v>38552</v>
      </c>
      <c r="G179" s="7">
        <v>43204</v>
      </c>
      <c r="H179" s="3" t="s">
        <v>76</v>
      </c>
      <c r="I179" s="3">
        <v>126</v>
      </c>
      <c r="J179" s="3">
        <v>3</v>
      </c>
      <c r="K179" s="8">
        <v>29638</v>
      </c>
      <c r="L179" s="3">
        <v>13</v>
      </c>
      <c r="M179" s="19">
        <v>29663</v>
      </c>
      <c r="N179" s="9">
        <v>3</v>
      </c>
      <c r="O179" t="str">
        <f t="shared" ca="1" si="6"/>
        <v>Ve stavu</v>
      </c>
      <c r="P179" s="17">
        <f t="shared" si="7"/>
        <v>38656</v>
      </c>
      <c r="Q179" t="str">
        <f t="shared" ca="1" si="8"/>
        <v>N</v>
      </c>
      <c r="R179" t="s">
        <v>266</v>
      </c>
      <c r="S179">
        <v>1</v>
      </c>
    </row>
    <row r="180" spans="1:19" x14ac:dyDescent="0.25">
      <c r="A180" s="3">
        <v>3483</v>
      </c>
      <c r="B180" s="4" t="s">
        <v>193</v>
      </c>
      <c r="C180" s="4" t="s">
        <v>194</v>
      </c>
      <c r="D180" s="3" t="s">
        <v>16</v>
      </c>
      <c r="E180" s="5" t="s">
        <v>25</v>
      </c>
      <c r="F180" s="6">
        <v>38552</v>
      </c>
      <c r="G180" s="7">
        <v>43382</v>
      </c>
      <c r="H180" s="3" t="s">
        <v>45</v>
      </c>
      <c r="I180" s="3">
        <v>158</v>
      </c>
      <c r="J180" s="3">
        <v>5</v>
      </c>
      <c r="K180" s="8">
        <v>23982</v>
      </c>
      <c r="L180" s="3">
        <v>14</v>
      </c>
      <c r="M180" s="19">
        <v>40560</v>
      </c>
      <c r="N180" s="9">
        <v>3</v>
      </c>
      <c r="O180" t="str">
        <f t="shared" ca="1" si="6"/>
        <v>Ve stavu</v>
      </c>
      <c r="P180" s="17">
        <f t="shared" si="7"/>
        <v>38656</v>
      </c>
      <c r="Q180" t="str">
        <f t="shared" ca="1" si="8"/>
        <v>N</v>
      </c>
      <c r="R180" t="s">
        <v>266</v>
      </c>
      <c r="S180">
        <v>1</v>
      </c>
    </row>
    <row r="181" spans="1:19" x14ac:dyDescent="0.25">
      <c r="A181" s="3">
        <v>3508</v>
      </c>
      <c r="B181" s="4" t="s">
        <v>187</v>
      </c>
      <c r="C181" s="4" t="s">
        <v>188</v>
      </c>
      <c r="D181" s="3" t="s">
        <v>16</v>
      </c>
      <c r="E181" s="5" t="s">
        <v>17</v>
      </c>
      <c r="F181" s="6">
        <v>38552</v>
      </c>
      <c r="G181" s="7">
        <v>42415</v>
      </c>
      <c r="H181" s="3" t="s">
        <v>28</v>
      </c>
      <c r="I181" s="3">
        <v>156</v>
      </c>
      <c r="J181" s="3">
        <v>4</v>
      </c>
      <c r="K181" s="8">
        <v>27370</v>
      </c>
      <c r="L181" s="3">
        <v>12</v>
      </c>
      <c r="M181" s="19">
        <v>23552</v>
      </c>
      <c r="N181" s="9">
        <v>3</v>
      </c>
      <c r="O181" t="str">
        <f t="shared" ca="1" si="6"/>
        <v/>
      </c>
      <c r="P181" s="17">
        <f t="shared" si="7"/>
        <v>38656</v>
      </c>
      <c r="Q181" t="str">
        <f t="shared" ca="1" si="8"/>
        <v/>
      </c>
      <c r="R181" t="s">
        <v>266</v>
      </c>
      <c r="S181">
        <v>1</v>
      </c>
    </row>
    <row r="182" spans="1:19" x14ac:dyDescent="0.25">
      <c r="A182" s="3">
        <v>3692</v>
      </c>
      <c r="B182" s="4" t="s">
        <v>213</v>
      </c>
      <c r="C182" s="4" t="s">
        <v>214</v>
      </c>
      <c r="D182" s="3" t="s">
        <v>16</v>
      </c>
      <c r="E182" s="5" t="s">
        <v>17</v>
      </c>
      <c r="F182" s="6">
        <v>38552</v>
      </c>
      <c r="G182" s="7">
        <v>43319</v>
      </c>
      <c r="H182" s="3" t="s">
        <v>76</v>
      </c>
      <c r="I182" s="3">
        <v>145</v>
      </c>
      <c r="J182" s="3">
        <v>3</v>
      </c>
      <c r="K182" s="8">
        <v>17377</v>
      </c>
      <c r="L182" s="3">
        <v>14</v>
      </c>
      <c r="M182" s="19">
        <v>41803</v>
      </c>
      <c r="N182" s="9">
        <v>12</v>
      </c>
      <c r="O182" t="str">
        <f t="shared" ca="1" si="6"/>
        <v>Ve stavu</v>
      </c>
      <c r="P182" s="17">
        <f t="shared" si="7"/>
        <v>38929</v>
      </c>
      <c r="Q182" t="str">
        <f t="shared" ca="1" si="8"/>
        <v>N</v>
      </c>
      <c r="R182" t="s">
        <v>266</v>
      </c>
      <c r="S182">
        <v>1</v>
      </c>
    </row>
    <row r="183" spans="1:19" x14ac:dyDescent="0.25">
      <c r="A183" s="3">
        <v>3841</v>
      </c>
      <c r="B183" s="4" t="s">
        <v>193</v>
      </c>
      <c r="C183" s="4" t="s">
        <v>194</v>
      </c>
      <c r="D183" s="3" t="s">
        <v>16</v>
      </c>
      <c r="E183" s="5" t="s">
        <v>25</v>
      </c>
      <c r="F183" s="6">
        <v>38552</v>
      </c>
      <c r="G183" s="7">
        <v>42948</v>
      </c>
      <c r="H183" s="3" t="s">
        <v>45</v>
      </c>
      <c r="I183" s="3">
        <v>151</v>
      </c>
      <c r="J183" s="3">
        <v>0</v>
      </c>
      <c r="K183" s="8">
        <v>17817</v>
      </c>
      <c r="L183" s="3">
        <v>15</v>
      </c>
      <c r="M183" s="19">
        <v>53674</v>
      </c>
      <c r="N183" s="9">
        <v>12</v>
      </c>
      <c r="O183" t="str">
        <f t="shared" ca="1" si="6"/>
        <v/>
      </c>
      <c r="P183" s="17">
        <f t="shared" si="7"/>
        <v>38929</v>
      </c>
      <c r="Q183" t="str">
        <f t="shared" ca="1" si="8"/>
        <v/>
      </c>
      <c r="R183" t="s">
        <v>266</v>
      </c>
      <c r="S183">
        <v>1</v>
      </c>
    </row>
    <row r="184" spans="1:19" x14ac:dyDescent="0.25">
      <c r="A184" s="3">
        <v>3888</v>
      </c>
      <c r="B184" s="4" t="s">
        <v>39</v>
      </c>
      <c r="C184" s="4" t="s">
        <v>215</v>
      </c>
      <c r="D184" s="3" t="s">
        <v>16</v>
      </c>
      <c r="E184" s="5" t="s">
        <v>17</v>
      </c>
      <c r="F184" s="6">
        <v>38552</v>
      </c>
      <c r="G184" s="7">
        <v>43221</v>
      </c>
      <c r="H184" s="3" t="s">
        <v>28</v>
      </c>
      <c r="I184" s="3">
        <v>118</v>
      </c>
      <c r="J184" s="3">
        <v>4</v>
      </c>
      <c r="K184" s="8">
        <v>19995</v>
      </c>
      <c r="L184" s="3">
        <v>14</v>
      </c>
      <c r="M184" s="19">
        <v>40094</v>
      </c>
      <c r="N184" s="9">
        <v>1</v>
      </c>
      <c r="O184" t="str">
        <f t="shared" ca="1" si="6"/>
        <v>Ve stavu</v>
      </c>
      <c r="P184" s="17">
        <f t="shared" si="7"/>
        <v>38595</v>
      </c>
      <c r="Q184" t="str">
        <f t="shared" ca="1" si="8"/>
        <v>N</v>
      </c>
      <c r="R184" t="s">
        <v>266</v>
      </c>
      <c r="S184">
        <v>1</v>
      </c>
    </row>
    <row r="185" spans="1:19" x14ac:dyDescent="0.25">
      <c r="A185" s="3">
        <v>4411</v>
      </c>
      <c r="B185" s="4" t="s">
        <v>177</v>
      </c>
      <c r="C185" s="4" t="s">
        <v>178</v>
      </c>
      <c r="D185" s="3" t="s">
        <v>31</v>
      </c>
      <c r="E185" s="5" t="s">
        <v>17</v>
      </c>
      <c r="F185" s="6">
        <v>38552</v>
      </c>
      <c r="G185" s="7">
        <v>54789</v>
      </c>
      <c r="H185" s="3" t="s">
        <v>76</v>
      </c>
      <c r="I185" s="3">
        <v>128</v>
      </c>
      <c r="J185" s="3">
        <v>1</v>
      </c>
      <c r="K185" s="8">
        <v>31119</v>
      </c>
      <c r="L185" s="3">
        <v>13</v>
      </c>
      <c r="M185" s="19">
        <v>27370</v>
      </c>
      <c r="N185" s="9">
        <v>24</v>
      </c>
      <c r="O185" t="str">
        <f t="shared" ca="1" si="6"/>
        <v>Ve stavu</v>
      </c>
      <c r="P185" s="17">
        <f t="shared" si="7"/>
        <v>39294</v>
      </c>
      <c r="Q185" t="str">
        <f t="shared" ca="1" si="8"/>
        <v>N</v>
      </c>
      <c r="R185" t="s">
        <v>266</v>
      </c>
      <c r="S185">
        <v>1</v>
      </c>
    </row>
    <row r="186" spans="1:19" x14ac:dyDescent="0.25">
      <c r="A186" s="3">
        <v>4586</v>
      </c>
      <c r="B186" s="4" t="s">
        <v>216</v>
      </c>
      <c r="C186" s="4" t="s">
        <v>217</v>
      </c>
      <c r="D186" s="3" t="s">
        <v>16</v>
      </c>
      <c r="E186" s="5" t="s">
        <v>21</v>
      </c>
      <c r="F186" s="6">
        <v>38552</v>
      </c>
      <c r="G186" s="7">
        <v>54789</v>
      </c>
      <c r="H186" s="3" t="s">
        <v>18</v>
      </c>
      <c r="I186" s="3">
        <v>111</v>
      </c>
      <c r="J186" s="3">
        <v>5</v>
      </c>
      <c r="K186" s="8">
        <v>32775</v>
      </c>
      <c r="L186" s="3">
        <v>12</v>
      </c>
      <c r="M186" s="19">
        <v>24992</v>
      </c>
      <c r="N186" s="9">
        <v>3</v>
      </c>
      <c r="O186" t="str">
        <f t="shared" ca="1" si="6"/>
        <v>Ve stavu</v>
      </c>
      <c r="P186" s="17">
        <f t="shared" si="7"/>
        <v>38656</v>
      </c>
      <c r="Q186" t="str">
        <f t="shared" ca="1" si="8"/>
        <v>N</v>
      </c>
      <c r="R186" t="s">
        <v>266</v>
      </c>
      <c r="S186">
        <v>1</v>
      </c>
    </row>
    <row r="187" spans="1:19" x14ac:dyDescent="0.25">
      <c r="A187" s="3">
        <v>4720</v>
      </c>
      <c r="B187" s="4" t="s">
        <v>163</v>
      </c>
      <c r="C187" s="4" t="s">
        <v>164</v>
      </c>
      <c r="D187" s="3" t="s">
        <v>31</v>
      </c>
      <c r="E187" s="5" t="s">
        <v>21</v>
      </c>
      <c r="F187" s="6">
        <v>38552</v>
      </c>
      <c r="G187" s="7">
        <v>54789</v>
      </c>
      <c r="H187" s="3" t="s">
        <v>45</v>
      </c>
      <c r="I187" s="3">
        <v>123</v>
      </c>
      <c r="J187" s="3">
        <v>0</v>
      </c>
      <c r="K187" s="8">
        <v>22365</v>
      </c>
      <c r="L187" s="3">
        <v>12</v>
      </c>
      <c r="M187" s="19">
        <v>22512</v>
      </c>
      <c r="N187" s="9">
        <v>3</v>
      </c>
      <c r="O187" t="str">
        <f t="shared" ca="1" si="6"/>
        <v>Ve stavu</v>
      </c>
      <c r="P187" s="17">
        <f t="shared" si="7"/>
        <v>38656</v>
      </c>
      <c r="Q187" t="str">
        <f t="shared" ca="1" si="8"/>
        <v>N</v>
      </c>
      <c r="R187" t="s">
        <v>266</v>
      </c>
      <c r="S187">
        <v>1</v>
      </c>
    </row>
    <row r="188" spans="1:19" x14ac:dyDescent="0.25">
      <c r="A188" s="3">
        <v>4747</v>
      </c>
      <c r="B188" s="4" t="s">
        <v>39</v>
      </c>
      <c r="C188" s="4" t="s">
        <v>215</v>
      </c>
      <c r="D188" s="3" t="s">
        <v>16</v>
      </c>
      <c r="E188" s="5" t="s">
        <v>25</v>
      </c>
      <c r="F188" s="6">
        <v>38552</v>
      </c>
      <c r="G188" s="7">
        <v>54789</v>
      </c>
      <c r="H188" s="3" t="s">
        <v>18</v>
      </c>
      <c r="I188" s="3">
        <v>120</v>
      </c>
      <c r="J188" s="3">
        <v>2</v>
      </c>
      <c r="K188" s="8">
        <v>36173</v>
      </c>
      <c r="L188" s="3">
        <v>12</v>
      </c>
      <c r="M188" s="19">
        <v>19219</v>
      </c>
      <c r="N188" s="9">
        <v>0</v>
      </c>
      <c r="O188" t="str">
        <f t="shared" ca="1" si="6"/>
        <v>Ve stavu</v>
      </c>
      <c r="P188" s="17">
        <f t="shared" si="7"/>
        <v>38564</v>
      </c>
      <c r="Q188" t="str">
        <f t="shared" ca="1" si="8"/>
        <v>N</v>
      </c>
      <c r="R188" t="s">
        <v>266</v>
      </c>
      <c r="S188">
        <v>1</v>
      </c>
    </row>
    <row r="189" spans="1:19" x14ac:dyDescent="0.25">
      <c r="A189" s="3">
        <v>4900</v>
      </c>
      <c r="B189" s="4" t="s">
        <v>126</v>
      </c>
      <c r="C189" s="4" t="s">
        <v>127</v>
      </c>
      <c r="D189" s="3" t="s">
        <v>31</v>
      </c>
      <c r="E189" s="5" t="s">
        <v>17</v>
      </c>
      <c r="F189" s="6">
        <v>38552</v>
      </c>
      <c r="G189" s="7">
        <v>54789</v>
      </c>
      <c r="H189" s="3" t="s">
        <v>38</v>
      </c>
      <c r="I189" s="3">
        <v>126</v>
      </c>
      <c r="J189" s="3">
        <v>4</v>
      </c>
      <c r="K189" s="8">
        <v>25308</v>
      </c>
      <c r="L189" s="3">
        <v>13</v>
      </c>
      <c r="M189" s="19">
        <v>30241</v>
      </c>
      <c r="N189" s="9">
        <v>6</v>
      </c>
      <c r="O189" t="str">
        <f t="shared" ca="1" si="6"/>
        <v>Ve stavu</v>
      </c>
      <c r="P189" s="17">
        <f t="shared" si="7"/>
        <v>38748</v>
      </c>
      <c r="Q189" t="str">
        <f t="shared" ca="1" si="8"/>
        <v>N</v>
      </c>
      <c r="R189" t="s">
        <v>266</v>
      </c>
      <c r="S189">
        <v>1</v>
      </c>
    </row>
    <row r="190" spans="1:19" x14ac:dyDescent="0.25">
      <c r="A190" s="3">
        <v>4914</v>
      </c>
      <c r="B190" s="4" t="s">
        <v>91</v>
      </c>
      <c r="C190" s="4" t="s">
        <v>92</v>
      </c>
      <c r="D190" s="3" t="s">
        <v>31</v>
      </c>
      <c r="E190" s="5" t="s">
        <v>25</v>
      </c>
      <c r="F190" s="6">
        <v>38552</v>
      </c>
      <c r="G190" s="7">
        <v>54789</v>
      </c>
      <c r="H190" s="3" t="s">
        <v>22</v>
      </c>
      <c r="I190" s="3">
        <v>114</v>
      </c>
      <c r="J190" s="3">
        <v>1</v>
      </c>
      <c r="K190" s="8">
        <v>24445</v>
      </c>
      <c r="L190" s="3">
        <v>12</v>
      </c>
      <c r="M190" s="19">
        <v>26315</v>
      </c>
      <c r="N190" s="9">
        <v>24</v>
      </c>
      <c r="O190" t="str">
        <f t="shared" ca="1" si="6"/>
        <v>Ve stavu</v>
      </c>
      <c r="P190" s="17">
        <f t="shared" si="7"/>
        <v>39294</v>
      </c>
      <c r="Q190" t="str">
        <f t="shared" ca="1" si="8"/>
        <v>N</v>
      </c>
      <c r="R190" t="s">
        <v>266</v>
      </c>
      <c r="S190">
        <v>1</v>
      </c>
    </row>
    <row r="191" spans="1:19" x14ac:dyDescent="0.25">
      <c r="A191" s="3">
        <v>5992</v>
      </c>
      <c r="B191" s="4" t="s">
        <v>34</v>
      </c>
      <c r="C191" s="4" t="s">
        <v>35</v>
      </c>
      <c r="D191" s="3" t="s">
        <v>16</v>
      </c>
      <c r="E191" s="5" t="s">
        <v>17</v>
      </c>
      <c r="F191" s="6">
        <v>38552</v>
      </c>
      <c r="G191" s="7">
        <v>54789</v>
      </c>
      <c r="H191" s="3" t="s">
        <v>18</v>
      </c>
      <c r="I191" s="3">
        <v>100</v>
      </c>
      <c r="J191" s="3">
        <v>1</v>
      </c>
      <c r="K191" s="8">
        <v>21745</v>
      </c>
      <c r="L191" s="3">
        <v>15</v>
      </c>
      <c r="M191" s="19">
        <v>77078</v>
      </c>
      <c r="N191" s="9">
        <v>3</v>
      </c>
      <c r="O191" t="str">
        <f t="shared" ca="1" si="6"/>
        <v>Ve stavu</v>
      </c>
      <c r="P191" s="17">
        <f t="shared" si="7"/>
        <v>38656</v>
      </c>
      <c r="Q191" t="str">
        <f t="shared" ca="1" si="8"/>
        <v>N</v>
      </c>
      <c r="R191" t="s">
        <v>266</v>
      </c>
      <c r="S191">
        <v>1</v>
      </c>
    </row>
    <row r="192" spans="1:19" x14ac:dyDescent="0.25">
      <c r="A192" s="3">
        <v>8326</v>
      </c>
      <c r="B192" s="4" t="s">
        <v>109</v>
      </c>
      <c r="C192" s="4" t="s">
        <v>110</v>
      </c>
      <c r="D192" s="3" t="s">
        <v>31</v>
      </c>
      <c r="E192" s="5" t="s">
        <v>17</v>
      </c>
      <c r="F192" s="6">
        <v>38552</v>
      </c>
      <c r="G192" s="7">
        <v>54789</v>
      </c>
      <c r="H192" s="3" t="s">
        <v>28</v>
      </c>
      <c r="I192" s="3">
        <v>108</v>
      </c>
      <c r="J192" s="3">
        <v>2</v>
      </c>
      <c r="K192" s="8">
        <v>17084</v>
      </c>
      <c r="L192" s="3">
        <v>13</v>
      </c>
      <c r="M192" s="19">
        <v>22268</v>
      </c>
      <c r="N192" s="9">
        <v>1</v>
      </c>
      <c r="O192" t="str">
        <f t="shared" ca="1" si="6"/>
        <v>Ve stavu</v>
      </c>
      <c r="P192" s="17">
        <f t="shared" si="7"/>
        <v>38595</v>
      </c>
      <c r="Q192" t="str">
        <f t="shared" ca="1" si="8"/>
        <v>N</v>
      </c>
      <c r="R192" t="s">
        <v>266</v>
      </c>
      <c r="S192">
        <v>1</v>
      </c>
    </row>
    <row r="193" spans="1:19" x14ac:dyDescent="0.25">
      <c r="A193" s="3">
        <v>3390</v>
      </c>
      <c r="B193" s="4" t="s">
        <v>128</v>
      </c>
      <c r="C193" s="4" t="s">
        <v>129</v>
      </c>
      <c r="D193" s="3" t="s">
        <v>16</v>
      </c>
      <c r="E193" s="5" t="s">
        <v>21</v>
      </c>
      <c r="F193" s="6">
        <v>38565</v>
      </c>
      <c r="G193" s="7">
        <v>43101</v>
      </c>
      <c r="H193" s="3" t="s">
        <v>73</v>
      </c>
      <c r="I193" s="3">
        <v>120</v>
      </c>
      <c r="J193" s="3">
        <v>5</v>
      </c>
      <c r="K193" s="8">
        <v>17345</v>
      </c>
      <c r="L193" s="3">
        <v>10</v>
      </c>
      <c r="M193" s="19">
        <v>15050</v>
      </c>
      <c r="N193" s="9">
        <v>0</v>
      </c>
      <c r="O193" t="str">
        <f t="shared" ca="1" si="6"/>
        <v>Ve stavu</v>
      </c>
      <c r="P193" s="17">
        <f t="shared" si="7"/>
        <v>38595</v>
      </c>
      <c r="Q193" t="str">
        <f t="shared" ca="1" si="8"/>
        <v>N</v>
      </c>
      <c r="R193" t="s">
        <v>266</v>
      </c>
      <c r="S193">
        <v>1</v>
      </c>
    </row>
    <row r="194" spans="1:19" x14ac:dyDescent="0.25">
      <c r="A194" s="3">
        <v>3443</v>
      </c>
      <c r="B194" s="4" t="s">
        <v>169</v>
      </c>
      <c r="C194" s="4" t="s">
        <v>170</v>
      </c>
      <c r="D194" s="3" t="s">
        <v>16</v>
      </c>
      <c r="E194" s="5" t="s">
        <v>17</v>
      </c>
      <c r="F194" s="6">
        <v>38565</v>
      </c>
      <c r="G194" s="7">
        <v>43288</v>
      </c>
      <c r="H194" s="3" t="s">
        <v>18</v>
      </c>
      <c r="I194" s="3">
        <v>124</v>
      </c>
      <c r="J194" s="3">
        <v>1</v>
      </c>
      <c r="K194" s="8">
        <v>26470</v>
      </c>
      <c r="L194" s="3">
        <v>15</v>
      </c>
      <c r="M194" s="19">
        <v>47344</v>
      </c>
      <c r="N194" s="9">
        <v>3</v>
      </c>
      <c r="O194" t="str">
        <f t="shared" ca="1" si="6"/>
        <v>Ve stavu</v>
      </c>
      <c r="P194" s="17">
        <f t="shared" si="7"/>
        <v>38686</v>
      </c>
      <c r="Q194" t="str">
        <f t="shared" ca="1" si="8"/>
        <v>N</v>
      </c>
      <c r="R194" t="s">
        <v>266</v>
      </c>
      <c r="S194">
        <v>1</v>
      </c>
    </row>
    <row r="195" spans="1:19" x14ac:dyDescent="0.25">
      <c r="A195" s="3">
        <v>3664</v>
      </c>
      <c r="B195" s="4" t="s">
        <v>158</v>
      </c>
      <c r="C195" s="4" t="s">
        <v>208</v>
      </c>
      <c r="D195" s="3" t="s">
        <v>16</v>
      </c>
      <c r="E195" s="5" t="s">
        <v>25</v>
      </c>
      <c r="F195" s="6">
        <v>38565</v>
      </c>
      <c r="G195" s="7">
        <v>43288</v>
      </c>
      <c r="H195" s="3" t="s">
        <v>45</v>
      </c>
      <c r="I195" s="3">
        <v>106</v>
      </c>
      <c r="J195" s="3">
        <v>4</v>
      </c>
      <c r="K195" s="8">
        <v>31631</v>
      </c>
      <c r="L195" s="3">
        <v>13</v>
      </c>
      <c r="M195" s="19">
        <v>35762</v>
      </c>
      <c r="N195" s="9">
        <v>6</v>
      </c>
      <c r="O195" t="str">
        <f t="shared" ref="O195:O257" ca="1" si="9">IF(G:G&gt;TODAY(),"Ve stavu","")</f>
        <v>Ve stavu</v>
      </c>
      <c r="P195" s="17">
        <f t="shared" ref="P195:P257" si="10">EOMONTH(F195,N195)</f>
        <v>38776</v>
      </c>
      <c r="Q195" t="str">
        <f t="shared" ref="Q195:Q257" ca="1" si="11">IF(O:O="","",IF(P:P&gt;TODAY(),"A","N"))</f>
        <v>N</v>
      </c>
      <c r="R195" t="s">
        <v>266</v>
      </c>
      <c r="S195">
        <v>1</v>
      </c>
    </row>
    <row r="196" spans="1:19" x14ac:dyDescent="0.25">
      <c r="A196" s="3">
        <v>3983</v>
      </c>
      <c r="B196" s="4" t="s">
        <v>206</v>
      </c>
      <c r="C196" s="4" t="s">
        <v>207</v>
      </c>
      <c r="D196" s="3" t="s">
        <v>16</v>
      </c>
      <c r="E196" s="5" t="s">
        <v>17</v>
      </c>
      <c r="F196" s="6">
        <v>38565</v>
      </c>
      <c r="G196" s="7">
        <v>54789</v>
      </c>
      <c r="H196" s="3" t="s">
        <v>38</v>
      </c>
      <c r="I196" s="3">
        <v>158</v>
      </c>
      <c r="J196" s="3">
        <v>0</v>
      </c>
      <c r="K196" s="8">
        <v>31750</v>
      </c>
      <c r="L196" s="3">
        <v>14</v>
      </c>
      <c r="M196" s="19">
        <v>39415</v>
      </c>
      <c r="N196" s="9">
        <v>6</v>
      </c>
      <c r="O196" t="str">
        <f t="shared" ca="1" si="9"/>
        <v>Ve stavu</v>
      </c>
      <c r="P196" s="17">
        <f t="shared" si="10"/>
        <v>38776</v>
      </c>
      <c r="Q196" t="str">
        <f t="shared" ca="1" si="11"/>
        <v>N</v>
      </c>
      <c r="R196" t="s">
        <v>266</v>
      </c>
      <c r="S196">
        <v>1</v>
      </c>
    </row>
    <row r="197" spans="1:19" x14ac:dyDescent="0.25">
      <c r="A197" s="3">
        <v>4330</v>
      </c>
      <c r="B197" s="4" t="s">
        <v>101</v>
      </c>
      <c r="C197" s="4" t="s">
        <v>102</v>
      </c>
      <c r="D197" s="3" t="s">
        <v>31</v>
      </c>
      <c r="E197" s="5" t="s">
        <v>25</v>
      </c>
      <c r="F197" s="6">
        <v>38565</v>
      </c>
      <c r="G197" s="7">
        <v>54789</v>
      </c>
      <c r="H197" s="3" t="s">
        <v>22</v>
      </c>
      <c r="I197" s="3">
        <v>108</v>
      </c>
      <c r="J197" s="3">
        <v>1</v>
      </c>
      <c r="K197" s="8">
        <v>36299</v>
      </c>
      <c r="L197" s="3">
        <v>12</v>
      </c>
      <c r="M197" s="19">
        <v>24793</v>
      </c>
      <c r="N197" s="9">
        <v>3</v>
      </c>
      <c r="O197" t="str">
        <f t="shared" ca="1" si="9"/>
        <v>Ve stavu</v>
      </c>
      <c r="P197" s="17">
        <f t="shared" si="10"/>
        <v>38686</v>
      </c>
      <c r="Q197" t="str">
        <f t="shared" ca="1" si="11"/>
        <v>N</v>
      </c>
      <c r="R197" t="s">
        <v>266</v>
      </c>
      <c r="S197">
        <v>1</v>
      </c>
    </row>
    <row r="198" spans="1:19" x14ac:dyDescent="0.25">
      <c r="A198" s="3">
        <v>4785</v>
      </c>
      <c r="B198" s="4" t="s">
        <v>93</v>
      </c>
      <c r="C198" s="4" t="s">
        <v>94</v>
      </c>
      <c r="D198" s="3" t="s">
        <v>16</v>
      </c>
      <c r="E198" s="5" t="s">
        <v>21</v>
      </c>
      <c r="F198" s="6">
        <v>38565</v>
      </c>
      <c r="G198" s="7">
        <v>54789</v>
      </c>
      <c r="H198" s="3" t="s">
        <v>28</v>
      </c>
      <c r="I198" s="3">
        <v>152</v>
      </c>
      <c r="J198" s="3">
        <v>1</v>
      </c>
      <c r="K198" s="8">
        <v>18161</v>
      </c>
      <c r="L198" s="3">
        <v>12</v>
      </c>
      <c r="M198" s="19">
        <v>24967</v>
      </c>
      <c r="N198" s="9">
        <v>6</v>
      </c>
      <c r="O198" t="str">
        <f t="shared" ca="1" si="9"/>
        <v>Ve stavu</v>
      </c>
      <c r="P198" s="17">
        <f t="shared" si="10"/>
        <v>38776</v>
      </c>
      <c r="Q198" t="str">
        <f t="shared" ca="1" si="11"/>
        <v>N</v>
      </c>
      <c r="R198" t="s">
        <v>266</v>
      </c>
      <c r="S198">
        <v>1</v>
      </c>
    </row>
    <row r="199" spans="1:19" x14ac:dyDescent="0.25">
      <c r="A199" s="3">
        <v>4790</v>
      </c>
      <c r="B199" s="4" t="s">
        <v>132</v>
      </c>
      <c r="C199" s="4" t="s">
        <v>133</v>
      </c>
      <c r="D199" s="3" t="s">
        <v>16</v>
      </c>
      <c r="E199" s="5" t="s">
        <v>21</v>
      </c>
      <c r="F199" s="6">
        <v>38565</v>
      </c>
      <c r="G199" s="7">
        <v>54789</v>
      </c>
      <c r="H199" s="3" t="s">
        <v>22</v>
      </c>
      <c r="I199" s="3">
        <v>112</v>
      </c>
      <c r="J199" s="3">
        <v>3</v>
      </c>
      <c r="K199" s="8">
        <v>21362</v>
      </c>
      <c r="L199" s="3">
        <v>14</v>
      </c>
      <c r="M199" s="19">
        <v>40059</v>
      </c>
      <c r="N199" s="9">
        <v>3</v>
      </c>
      <c r="O199" t="str">
        <f t="shared" ca="1" si="9"/>
        <v>Ve stavu</v>
      </c>
      <c r="P199" s="17">
        <f t="shared" si="10"/>
        <v>38686</v>
      </c>
      <c r="Q199" t="str">
        <f t="shared" ca="1" si="11"/>
        <v>N</v>
      </c>
      <c r="R199" t="s">
        <v>266</v>
      </c>
      <c r="S199">
        <v>1</v>
      </c>
    </row>
    <row r="200" spans="1:19" x14ac:dyDescent="0.25">
      <c r="A200" s="3">
        <v>4807</v>
      </c>
      <c r="B200" s="4" t="s">
        <v>140</v>
      </c>
      <c r="C200" s="4" t="s">
        <v>68</v>
      </c>
      <c r="D200" s="3" t="s">
        <v>16</v>
      </c>
      <c r="E200" s="5" t="s">
        <v>25</v>
      </c>
      <c r="F200" s="6">
        <v>38565</v>
      </c>
      <c r="G200" s="7">
        <v>54789</v>
      </c>
      <c r="H200" s="3" t="s">
        <v>54</v>
      </c>
      <c r="I200" s="3">
        <v>117</v>
      </c>
      <c r="J200" s="3">
        <v>4</v>
      </c>
      <c r="K200" s="8">
        <v>27671</v>
      </c>
      <c r="L200" s="3">
        <v>14</v>
      </c>
      <c r="M200" s="19">
        <v>34340</v>
      </c>
      <c r="N200" s="9">
        <v>24</v>
      </c>
      <c r="O200" t="str">
        <f t="shared" ca="1" si="9"/>
        <v>Ve stavu</v>
      </c>
      <c r="P200" s="17">
        <f t="shared" si="10"/>
        <v>39325</v>
      </c>
      <c r="Q200" t="str">
        <f t="shared" ca="1" si="11"/>
        <v>N</v>
      </c>
      <c r="R200" t="s">
        <v>266</v>
      </c>
      <c r="S200">
        <v>1</v>
      </c>
    </row>
    <row r="201" spans="1:19" x14ac:dyDescent="0.25">
      <c r="A201" s="3">
        <v>4828</v>
      </c>
      <c r="B201" s="4" t="s">
        <v>218</v>
      </c>
      <c r="C201" s="4" t="s">
        <v>219</v>
      </c>
      <c r="D201" s="3" t="s">
        <v>16</v>
      </c>
      <c r="E201" s="5" t="s">
        <v>21</v>
      </c>
      <c r="F201" s="6">
        <v>38565</v>
      </c>
      <c r="G201" s="7">
        <v>54789</v>
      </c>
      <c r="H201" s="3" t="s">
        <v>38</v>
      </c>
      <c r="I201" s="3">
        <v>133</v>
      </c>
      <c r="J201" s="3">
        <v>2</v>
      </c>
      <c r="K201" s="8">
        <v>24866</v>
      </c>
      <c r="L201" s="3">
        <v>13</v>
      </c>
      <c r="M201" s="19">
        <v>31254</v>
      </c>
      <c r="N201" s="9">
        <v>3</v>
      </c>
      <c r="O201" t="str">
        <f t="shared" ca="1" si="9"/>
        <v>Ve stavu</v>
      </c>
      <c r="P201" s="17">
        <f t="shared" si="10"/>
        <v>38686</v>
      </c>
      <c r="Q201" t="str">
        <f t="shared" ca="1" si="11"/>
        <v>N</v>
      </c>
      <c r="R201" t="s">
        <v>266</v>
      </c>
      <c r="S201">
        <v>1</v>
      </c>
    </row>
    <row r="202" spans="1:19" x14ac:dyDescent="0.25">
      <c r="A202" s="3">
        <v>4906</v>
      </c>
      <c r="B202" s="4" t="s">
        <v>81</v>
      </c>
      <c r="C202" s="4" t="s">
        <v>82</v>
      </c>
      <c r="D202" s="3" t="s">
        <v>16</v>
      </c>
      <c r="E202" s="5" t="s">
        <v>25</v>
      </c>
      <c r="F202" s="6">
        <v>38565</v>
      </c>
      <c r="G202" s="7">
        <v>54789</v>
      </c>
      <c r="H202" s="3" t="s">
        <v>54</v>
      </c>
      <c r="I202" s="3">
        <v>115</v>
      </c>
      <c r="J202" s="3">
        <v>4</v>
      </c>
      <c r="K202" s="8">
        <v>29255</v>
      </c>
      <c r="L202" s="3">
        <v>12</v>
      </c>
      <c r="M202" s="19">
        <v>24493</v>
      </c>
      <c r="N202" s="9">
        <v>24</v>
      </c>
      <c r="O202" t="str">
        <f t="shared" ca="1" si="9"/>
        <v>Ve stavu</v>
      </c>
      <c r="P202" s="17">
        <f t="shared" si="10"/>
        <v>39325</v>
      </c>
      <c r="Q202" t="str">
        <f t="shared" ca="1" si="11"/>
        <v>N</v>
      </c>
      <c r="R202" t="s">
        <v>266</v>
      </c>
      <c r="S202">
        <v>1</v>
      </c>
    </row>
    <row r="203" spans="1:19" x14ac:dyDescent="0.25">
      <c r="A203" s="3">
        <v>4913</v>
      </c>
      <c r="B203" s="4" t="s">
        <v>138</v>
      </c>
      <c r="C203" s="4" t="s">
        <v>139</v>
      </c>
      <c r="D203" s="3" t="s">
        <v>16</v>
      </c>
      <c r="E203" s="5" t="s">
        <v>17</v>
      </c>
      <c r="F203" s="6">
        <v>38565</v>
      </c>
      <c r="G203" s="7">
        <v>54789</v>
      </c>
      <c r="H203" s="3" t="s">
        <v>41</v>
      </c>
      <c r="I203" s="3">
        <v>136</v>
      </c>
      <c r="J203" s="3">
        <v>4</v>
      </c>
      <c r="K203" s="8">
        <v>33088</v>
      </c>
      <c r="L203" s="3">
        <v>14</v>
      </c>
      <c r="M203" s="19">
        <v>29178</v>
      </c>
      <c r="N203" s="9">
        <v>12</v>
      </c>
      <c r="O203" t="str">
        <f t="shared" ca="1" si="9"/>
        <v>Ve stavu</v>
      </c>
      <c r="P203" s="17">
        <f t="shared" si="10"/>
        <v>38960</v>
      </c>
      <c r="Q203" t="str">
        <f t="shared" ca="1" si="11"/>
        <v>N</v>
      </c>
      <c r="R203" t="s">
        <v>266</v>
      </c>
      <c r="S203">
        <v>1</v>
      </c>
    </row>
    <row r="204" spans="1:19" x14ac:dyDescent="0.25">
      <c r="A204" s="3">
        <v>12917</v>
      </c>
      <c r="B204" s="4" t="s">
        <v>199</v>
      </c>
      <c r="C204" s="4" t="s">
        <v>200</v>
      </c>
      <c r="D204" s="3" t="s">
        <v>16</v>
      </c>
      <c r="E204" s="5" t="s">
        <v>21</v>
      </c>
      <c r="F204" s="6">
        <v>38565</v>
      </c>
      <c r="G204" s="7">
        <v>54789</v>
      </c>
      <c r="H204" s="3" t="s">
        <v>18</v>
      </c>
      <c r="I204" s="3">
        <v>153</v>
      </c>
      <c r="J204" s="3">
        <v>0</v>
      </c>
      <c r="K204" s="8">
        <v>29141</v>
      </c>
      <c r="L204" s="3">
        <v>11</v>
      </c>
      <c r="M204" s="19">
        <v>14128</v>
      </c>
      <c r="N204" s="9">
        <v>3</v>
      </c>
      <c r="O204" t="str">
        <f t="shared" ca="1" si="9"/>
        <v>Ve stavu</v>
      </c>
      <c r="P204" s="17">
        <f t="shared" si="10"/>
        <v>38686</v>
      </c>
      <c r="Q204" t="str">
        <f t="shared" ca="1" si="11"/>
        <v>N</v>
      </c>
      <c r="R204" t="s">
        <v>266</v>
      </c>
      <c r="S204">
        <v>1</v>
      </c>
    </row>
    <row r="205" spans="1:19" x14ac:dyDescent="0.25">
      <c r="A205" s="3">
        <v>5390</v>
      </c>
      <c r="B205" s="4" t="s">
        <v>220</v>
      </c>
      <c r="C205" s="4" t="s">
        <v>221</v>
      </c>
      <c r="D205" s="3" t="s">
        <v>16</v>
      </c>
      <c r="E205" s="5" t="s">
        <v>25</v>
      </c>
      <c r="F205" s="6">
        <v>38580</v>
      </c>
      <c r="G205" s="7">
        <v>42308</v>
      </c>
      <c r="H205" s="3" t="s">
        <v>28</v>
      </c>
      <c r="I205" s="3">
        <v>116</v>
      </c>
      <c r="J205" s="3">
        <v>4</v>
      </c>
      <c r="K205" s="8">
        <v>23840</v>
      </c>
      <c r="L205" s="3">
        <v>14</v>
      </c>
      <c r="M205" s="19">
        <v>28929</v>
      </c>
      <c r="N205" s="9">
        <v>6</v>
      </c>
      <c r="O205" t="str">
        <f t="shared" ca="1" si="9"/>
        <v/>
      </c>
      <c r="P205" s="17">
        <f t="shared" si="10"/>
        <v>38776</v>
      </c>
      <c r="Q205" t="str">
        <f t="shared" ca="1" si="11"/>
        <v/>
      </c>
      <c r="R205" t="s">
        <v>266</v>
      </c>
      <c r="S205">
        <v>1</v>
      </c>
    </row>
    <row r="206" spans="1:19" x14ac:dyDescent="0.25">
      <c r="A206" s="3">
        <v>4493</v>
      </c>
      <c r="B206" s="4" t="s">
        <v>157</v>
      </c>
      <c r="C206" s="4" t="s">
        <v>158</v>
      </c>
      <c r="D206" s="3" t="s">
        <v>31</v>
      </c>
      <c r="E206" s="5" t="s">
        <v>25</v>
      </c>
      <c r="F206" s="6">
        <v>38593</v>
      </c>
      <c r="G206" s="7">
        <v>54789</v>
      </c>
      <c r="H206" s="3" t="s">
        <v>38</v>
      </c>
      <c r="I206" s="3">
        <v>160</v>
      </c>
      <c r="J206" s="3">
        <v>2</v>
      </c>
      <c r="K206" s="8">
        <v>28557</v>
      </c>
      <c r="L206" s="3">
        <v>12</v>
      </c>
      <c r="M206" s="19">
        <v>26083</v>
      </c>
      <c r="N206" s="9">
        <v>3</v>
      </c>
      <c r="O206" t="str">
        <f t="shared" ca="1" si="9"/>
        <v>Ve stavu</v>
      </c>
      <c r="P206" s="17">
        <f t="shared" si="10"/>
        <v>38686</v>
      </c>
      <c r="Q206" t="str">
        <f t="shared" ca="1" si="11"/>
        <v>N</v>
      </c>
      <c r="R206" t="s">
        <v>266</v>
      </c>
      <c r="S206">
        <v>1</v>
      </c>
    </row>
    <row r="207" spans="1:19" x14ac:dyDescent="0.25">
      <c r="A207" s="3">
        <v>3659</v>
      </c>
      <c r="B207" s="4" t="s">
        <v>211</v>
      </c>
      <c r="C207" s="4" t="s">
        <v>212</v>
      </c>
      <c r="D207" s="3" t="s">
        <v>16</v>
      </c>
      <c r="E207" s="5" t="s">
        <v>21</v>
      </c>
      <c r="F207" s="6">
        <v>38600</v>
      </c>
      <c r="G207" s="7">
        <v>43204</v>
      </c>
      <c r="H207" s="3" t="s">
        <v>22</v>
      </c>
      <c r="I207" s="3">
        <v>123</v>
      </c>
      <c r="J207" s="3">
        <v>0</v>
      </c>
      <c r="K207" s="8">
        <v>23141</v>
      </c>
      <c r="L207" s="3">
        <v>14</v>
      </c>
      <c r="M207" s="19">
        <v>40349</v>
      </c>
      <c r="N207" s="9">
        <v>12</v>
      </c>
      <c r="O207" t="str">
        <f t="shared" ca="1" si="9"/>
        <v>Ve stavu</v>
      </c>
      <c r="P207" s="17">
        <f t="shared" si="10"/>
        <v>38990</v>
      </c>
      <c r="Q207" t="str">
        <f t="shared" ca="1" si="11"/>
        <v>N</v>
      </c>
      <c r="R207" t="s">
        <v>266</v>
      </c>
      <c r="S207">
        <v>1</v>
      </c>
    </row>
    <row r="208" spans="1:19" x14ac:dyDescent="0.25">
      <c r="A208" s="3">
        <v>4214</v>
      </c>
      <c r="B208" s="4" t="s">
        <v>179</v>
      </c>
      <c r="C208" s="4" t="s">
        <v>209</v>
      </c>
      <c r="D208" s="3" t="s">
        <v>16</v>
      </c>
      <c r="E208" s="5" t="s">
        <v>25</v>
      </c>
      <c r="F208" s="6">
        <v>38628</v>
      </c>
      <c r="G208" s="7">
        <v>54789</v>
      </c>
      <c r="H208" s="3" t="s">
        <v>38</v>
      </c>
      <c r="I208" s="3">
        <v>146</v>
      </c>
      <c r="J208" s="3">
        <v>3</v>
      </c>
      <c r="K208" s="8">
        <v>29624</v>
      </c>
      <c r="L208" s="3">
        <v>13</v>
      </c>
      <c r="M208" s="19">
        <v>30621</v>
      </c>
      <c r="N208" s="9">
        <v>3</v>
      </c>
      <c r="O208" t="str">
        <f t="shared" ca="1" si="9"/>
        <v>Ve stavu</v>
      </c>
      <c r="P208" s="17">
        <f t="shared" si="10"/>
        <v>38748</v>
      </c>
      <c r="Q208" t="str">
        <f t="shared" ca="1" si="11"/>
        <v>N</v>
      </c>
      <c r="R208" t="s">
        <v>266</v>
      </c>
      <c r="S208">
        <v>1</v>
      </c>
    </row>
    <row r="209" spans="1:19" x14ac:dyDescent="0.25">
      <c r="A209" s="3">
        <v>4247</v>
      </c>
      <c r="B209" s="4" t="s">
        <v>187</v>
      </c>
      <c r="C209" s="4" t="s">
        <v>188</v>
      </c>
      <c r="D209" s="3" t="s">
        <v>16</v>
      </c>
      <c r="E209" s="5" t="s">
        <v>17</v>
      </c>
      <c r="F209" s="6">
        <v>38657</v>
      </c>
      <c r="G209" s="7">
        <v>54789</v>
      </c>
      <c r="H209" s="3" t="s">
        <v>28</v>
      </c>
      <c r="I209" s="3">
        <v>135</v>
      </c>
      <c r="J209" s="3">
        <v>0</v>
      </c>
      <c r="K209" s="8">
        <v>35107</v>
      </c>
      <c r="L209" s="3">
        <v>12</v>
      </c>
      <c r="M209" s="19">
        <v>26689</v>
      </c>
      <c r="N209" s="9">
        <v>6</v>
      </c>
      <c r="O209" t="str">
        <f t="shared" ca="1" si="9"/>
        <v>Ve stavu</v>
      </c>
      <c r="P209" s="17">
        <f t="shared" si="10"/>
        <v>38868</v>
      </c>
      <c r="Q209" t="str">
        <f t="shared" ca="1" si="11"/>
        <v>N</v>
      </c>
      <c r="R209" t="s">
        <v>266</v>
      </c>
      <c r="S209">
        <v>1</v>
      </c>
    </row>
    <row r="210" spans="1:19" x14ac:dyDescent="0.25">
      <c r="A210" s="3">
        <v>4693</v>
      </c>
      <c r="B210" s="4" t="s">
        <v>107</v>
      </c>
      <c r="C210" s="4" t="s">
        <v>108</v>
      </c>
      <c r="D210" s="3" t="s">
        <v>16</v>
      </c>
      <c r="E210" s="5" t="s">
        <v>25</v>
      </c>
      <c r="F210" s="6">
        <v>38657</v>
      </c>
      <c r="G210" s="7">
        <v>54789</v>
      </c>
      <c r="H210" s="3" t="s">
        <v>18</v>
      </c>
      <c r="I210" s="3">
        <v>156</v>
      </c>
      <c r="J210" s="3">
        <v>2</v>
      </c>
      <c r="K210" s="8">
        <v>22767</v>
      </c>
      <c r="L210" s="3">
        <v>13</v>
      </c>
      <c r="M210" s="19">
        <v>27630</v>
      </c>
      <c r="N210" s="9">
        <v>12</v>
      </c>
      <c r="O210" t="str">
        <f t="shared" ca="1" si="9"/>
        <v>Ve stavu</v>
      </c>
      <c r="P210" s="17">
        <f t="shared" si="10"/>
        <v>39051</v>
      </c>
      <c r="Q210" t="str">
        <f t="shared" ca="1" si="11"/>
        <v>N</v>
      </c>
      <c r="R210" t="s">
        <v>266</v>
      </c>
      <c r="S210">
        <v>1</v>
      </c>
    </row>
    <row r="211" spans="1:19" x14ac:dyDescent="0.25">
      <c r="A211" s="3">
        <v>4064</v>
      </c>
      <c r="B211" s="4" t="s">
        <v>119</v>
      </c>
      <c r="C211" s="4" t="s">
        <v>120</v>
      </c>
      <c r="D211" s="3" t="s">
        <v>16</v>
      </c>
      <c r="E211" s="5" t="s">
        <v>25</v>
      </c>
      <c r="F211" s="6">
        <v>38664</v>
      </c>
      <c r="G211" s="7">
        <v>54789</v>
      </c>
      <c r="H211" s="3" t="s">
        <v>22</v>
      </c>
      <c r="I211" s="3">
        <v>137</v>
      </c>
      <c r="J211" s="3">
        <v>4</v>
      </c>
      <c r="K211" s="8">
        <v>33701</v>
      </c>
      <c r="L211" s="3">
        <v>14</v>
      </c>
      <c r="M211" s="19">
        <v>32333</v>
      </c>
      <c r="N211" s="9">
        <v>6</v>
      </c>
      <c r="O211" t="str">
        <f t="shared" ca="1" si="9"/>
        <v>Ve stavu</v>
      </c>
      <c r="P211" s="17">
        <f t="shared" si="10"/>
        <v>38868</v>
      </c>
      <c r="Q211" t="str">
        <f t="shared" ca="1" si="11"/>
        <v>N</v>
      </c>
      <c r="R211" t="s">
        <v>266</v>
      </c>
      <c r="S211">
        <v>1</v>
      </c>
    </row>
    <row r="212" spans="1:19" x14ac:dyDescent="0.25">
      <c r="A212" s="3">
        <v>4072</v>
      </c>
      <c r="B212" s="4" t="s">
        <v>134</v>
      </c>
      <c r="C212" s="4" t="s">
        <v>135</v>
      </c>
      <c r="D212" s="3" t="s">
        <v>31</v>
      </c>
      <c r="E212" s="5" t="s">
        <v>21</v>
      </c>
      <c r="F212" s="6">
        <v>38671</v>
      </c>
      <c r="G212" s="7">
        <v>54789</v>
      </c>
      <c r="H212" s="3" t="s">
        <v>28</v>
      </c>
      <c r="I212" s="3">
        <v>120</v>
      </c>
      <c r="J212" s="3">
        <v>2</v>
      </c>
      <c r="K212" s="8">
        <v>22245</v>
      </c>
      <c r="L212" s="3">
        <v>12</v>
      </c>
      <c r="M212" s="19">
        <v>21226</v>
      </c>
      <c r="N212" s="9">
        <v>3</v>
      </c>
      <c r="O212" t="str">
        <f t="shared" ca="1" si="9"/>
        <v>Ve stavu</v>
      </c>
      <c r="P212" s="17">
        <f t="shared" si="10"/>
        <v>38776</v>
      </c>
      <c r="Q212" t="str">
        <f t="shared" ca="1" si="11"/>
        <v>N</v>
      </c>
      <c r="R212" t="s">
        <v>266</v>
      </c>
      <c r="S212">
        <v>1</v>
      </c>
    </row>
    <row r="213" spans="1:19" x14ac:dyDescent="0.25">
      <c r="A213" s="3">
        <v>7415</v>
      </c>
      <c r="B213" s="4" t="s">
        <v>216</v>
      </c>
      <c r="C213" s="4" t="s">
        <v>217</v>
      </c>
      <c r="D213" s="3" t="s">
        <v>31</v>
      </c>
      <c r="E213" s="5" t="s">
        <v>21</v>
      </c>
      <c r="F213" s="6">
        <v>38671</v>
      </c>
      <c r="G213" s="7">
        <v>54789</v>
      </c>
      <c r="H213" s="3" t="s">
        <v>18</v>
      </c>
      <c r="I213" s="3">
        <v>108</v>
      </c>
      <c r="J213" s="3">
        <v>2</v>
      </c>
      <c r="K213" s="8">
        <v>30500</v>
      </c>
      <c r="L213" s="3">
        <v>12</v>
      </c>
      <c r="M213" s="19">
        <v>21931</v>
      </c>
      <c r="N213" s="9">
        <v>3</v>
      </c>
      <c r="O213" t="str">
        <f t="shared" ca="1" si="9"/>
        <v>Ve stavu</v>
      </c>
      <c r="P213" s="17">
        <f t="shared" si="10"/>
        <v>38776</v>
      </c>
      <c r="Q213" t="str">
        <f t="shared" ca="1" si="11"/>
        <v>N</v>
      </c>
      <c r="R213" t="s">
        <v>266</v>
      </c>
      <c r="S213">
        <v>1</v>
      </c>
    </row>
    <row r="214" spans="1:19" x14ac:dyDescent="0.25">
      <c r="A214" s="3">
        <v>10797</v>
      </c>
      <c r="B214" s="4" t="s">
        <v>39</v>
      </c>
      <c r="C214" s="4" t="s">
        <v>215</v>
      </c>
      <c r="D214" s="3" t="s">
        <v>16</v>
      </c>
      <c r="E214" s="5" t="s">
        <v>17</v>
      </c>
      <c r="F214" s="6">
        <v>38678</v>
      </c>
      <c r="G214" s="7">
        <v>54789</v>
      </c>
      <c r="H214" s="3" t="s">
        <v>28</v>
      </c>
      <c r="I214" s="3">
        <v>128</v>
      </c>
      <c r="J214" s="3">
        <v>5</v>
      </c>
      <c r="K214" s="8">
        <v>21164</v>
      </c>
      <c r="L214" s="3">
        <v>14</v>
      </c>
      <c r="M214" s="19">
        <v>29930</v>
      </c>
      <c r="N214" s="9">
        <v>12</v>
      </c>
      <c r="O214" t="str">
        <f t="shared" ca="1" si="9"/>
        <v>Ve stavu</v>
      </c>
      <c r="P214" s="17">
        <f t="shared" si="10"/>
        <v>39051</v>
      </c>
      <c r="Q214" t="str">
        <f t="shared" ca="1" si="11"/>
        <v>N</v>
      </c>
      <c r="R214" t="s">
        <v>266</v>
      </c>
      <c r="S214">
        <v>1</v>
      </c>
    </row>
    <row r="215" spans="1:19" x14ac:dyDescent="0.25">
      <c r="A215" s="3">
        <v>4644</v>
      </c>
      <c r="B215" s="4" t="s">
        <v>89</v>
      </c>
      <c r="C215" s="4" t="s">
        <v>90</v>
      </c>
      <c r="D215" s="3" t="s">
        <v>31</v>
      </c>
      <c r="E215" s="5" t="s">
        <v>21</v>
      </c>
      <c r="F215" s="6">
        <v>38687</v>
      </c>
      <c r="G215" s="7">
        <v>41292</v>
      </c>
      <c r="H215" s="3" t="s">
        <v>73</v>
      </c>
      <c r="I215" s="3">
        <v>119</v>
      </c>
      <c r="J215" s="3">
        <v>1</v>
      </c>
      <c r="K215" s="8">
        <v>18360</v>
      </c>
      <c r="L215" s="3">
        <v>16</v>
      </c>
      <c r="M215" s="19">
        <v>94145</v>
      </c>
      <c r="N215" s="9">
        <v>3</v>
      </c>
      <c r="O215" t="str">
        <f t="shared" ca="1" si="9"/>
        <v/>
      </c>
      <c r="P215" s="17">
        <f t="shared" si="10"/>
        <v>38807</v>
      </c>
      <c r="Q215" t="str">
        <f t="shared" ca="1" si="11"/>
        <v/>
      </c>
      <c r="R215" t="s">
        <v>266</v>
      </c>
      <c r="S215">
        <v>1</v>
      </c>
    </row>
    <row r="216" spans="1:19" x14ac:dyDescent="0.25">
      <c r="A216" s="3">
        <v>3733</v>
      </c>
      <c r="B216" s="4" t="s">
        <v>171</v>
      </c>
      <c r="C216" s="4" t="s">
        <v>172</v>
      </c>
      <c r="D216" s="3" t="s">
        <v>16</v>
      </c>
      <c r="E216" s="5" t="s">
        <v>25</v>
      </c>
      <c r="F216" s="6">
        <v>38726</v>
      </c>
      <c r="G216" s="7">
        <v>41807</v>
      </c>
      <c r="H216" s="3" t="s">
        <v>18</v>
      </c>
      <c r="I216" s="3">
        <v>121</v>
      </c>
      <c r="J216" s="3">
        <v>1</v>
      </c>
      <c r="K216" s="8">
        <v>19613</v>
      </c>
      <c r="L216" s="3">
        <v>12</v>
      </c>
      <c r="M216" s="19">
        <v>19531</v>
      </c>
      <c r="N216" s="9">
        <v>1</v>
      </c>
      <c r="O216" t="str">
        <f t="shared" ca="1" si="9"/>
        <v/>
      </c>
      <c r="P216" s="17">
        <f t="shared" si="10"/>
        <v>38776</v>
      </c>
      <c r="Q216" t="str">
        <f t="shared" ca="1" si="11"/>
        <v/>
      </c>
      <c r="R216" t="s">
        <v>266</v>
      </c>
      <c r="S216">
        <v>1</v>
      </c>
    </row>
    <row r="217" spans="1:19" x14ac:dyDescent="0.25">
      <c r="A217" s="3">
        <v>4403</v>
      </c>
      <c r="B217" s="4" t="s">
        <v>97</v>
      </c>
      <c r="C217" s="4" t="s">
        <v>98</v>
      </c>
      <c r="D217" s="3" t="s">
        <v>31</v>
      </c>
      <c r="E217" s="5" t="s">
        <v>21</v>
      </c>
      <c r="F217" s="6">
        <v>38726</v>
      </c>
      <c r="G217" s="7">
        <v>41820</v>
      </c>
      <c r="H217" s="3" t="s">
        <v>45</v>
      </c>
      <c r="I217" s="3">
        <v>158</v>
      </c>
      <c r="J217" s="3">
        <v>2</v>
      </c>
      <c r="K217" s="8">
        <v>36273</v>
      </c>
      <c r="L217" s="3">
        <v>12</v>
      </c>
      <c r="M217" s="19">
        <v>23595</v>
      </c>
      <c r="N217" s="9">
        <v>12</v>
      </c>
      <c r="O217" t="str">
        <f t="shared" ca="1" si="9"/>
        <v/>
      </c>
      <c r="P217" s="17">
        <f t="shared" si="10"/>
        <v>39113</v>
      </c>
      <c r="Q217" t="str">
        <f t="shared" ca="1" si="11"/>
        <v/>
      </c>
      <c r="R217" t="s">
        <v>266</v>
      </c>
      <c r="S217">
        <v>1</v>
      </c>
    </row>
    <row r="218" spans="1:19" x14ac:dyDescent="0.25">
      <c r="A218" s="3">
        <v>3945</v>
      </c>
      <c r="B218" s="4" t="s">
        <v>91</v>
      </c>
      <c r="C218" s="4" t="s">
        <v>92</v>
      </c>
      <c r="D218" s="3" t="s">
        <v>31</v>
      </c>
      <c r="E218" s="5" t="s">
        <v>25</v>
      </c>
      <c r="F218" s="6">
        <v>38726</v>
      </c>
      <c r="G218" s="7">
        <v>54789</v>
      </c>
      <c r="H218" s="3" t="s">
        <v>38</v>
      </c>
      <c r="I218" s="3">
        <v>127</v>
      </c>
      <c r="J218" s="3">
        <v>1</v>
      </c>
      <c r="K218" s="8">
        <v>27346</v>
      </c>
      <c r="L218" s="3">
        <v>14</v>
      </c>
      <c r="M218" s="19">
        <v>40063</v>
      </c>
      <c r="N218" s="9">
        <v>12</v>
      </c>
      <c r="O218" t="str">
        <f t="shared" ca="1" si="9"/>
        <v>Ve stavu</v>
      </c>
      <c r="P218" s="17">
        <f t="shared" si="10"/>
        <v>39113</v>
      </c>
      <c r="Q218" t="str">
        <f t="shared" ca="1" si="11"/>
        <v>N</v>
      </c>
      <c r="R218" t="s">
        <v>266</v>
      </c>
      <c r="S218">
        <v>1</v>
      </c>
    </row>
    <row r="219" spans="1:19" x14ac:dyDescent="0.25">
      <c r="A219" s="3">
        <v>4217</v>
      </c>
      <c r="B219" s="4" t="s">
        <v>222</v>
      </c>
      <c r="C219" s="4" t="s">
        <v>223</v>
      </c>
      <c r="D219" s="3" t="s">
        <v>16</v>
      </c>
      <c r="E219" s="5" t="s">
        <v>17</v>
      </c>
      <c r="F219" s="6">
        <v>38726</v>
      </c>
      <c r="G219" s="7">
        <v>54789</v>
      </c>
      <c r="H219" s="3" t="s">
        <v>28</v>
      </c>
      <c r="I219" s="3">
        <v>136</v>
      </c>
      <c r="J219" s="3">
        <v>5</v>
      </c>
      <c r="K219" s="8">
        <v>20202</v>
      </c>
      <c r="L219" s="3">
        <v>15</v>
      </c>
      <c r="M219" s="19">
        <v>56680</v>
      </c>
      <c r="N219" s="9">
        <v>24</v>
      </c>
      <c r="O219" t="str">
        <f t="shared" ca="1" si="9"/>
        <v>Ve stavu</v>
      </c>
      <c r="P219" s="17">
        <f t="shared" si="10"/>
        <v>39478</v>
      </c>
      <c r="Q219" t="str">
        <f t="shared" ca="1" si="11"/>
        <v>N</v>
      </c>
      <c r="R219" t="s">
        <v>266</v>
      </c>
      <c r="S219">
        <v>1</v>
      </c>
    </row>
    <row r="220" spans="1:19" x14ac:dyDescent="0.25">
      <c r="A220" s="3">
        <v>3893</v>
      </c>
      <c r="B220" s="4" t="s">
        <v>218</v>
      </c>
      <c r="C220" s="4" t="s">
        <v>219</v>
      </c>
      <c r="D220" s="3" t="s">
        <v>31</v>
      </c>
      <c r="E220" s="5" t="s">
        <v>25</v>
      </c>
      <c r="F220" s="6">
        <v>38734</v>
      </c>
      <c r="G220" s="7">
        <v>43288</v>
      </c>
      <c r="H220" s="3" t="s">
        <v>38</v>
      </c>
      <c r="I220" s="3">
        <v>116</v>
      </c>
      <c r="J220" s="3">
        <v>1</v>
      </c>
      <c r="K220" s="8">
        <v>23510</v>
      </c>
      <c r="L220" s="3">
        <v>11</v>
      </c>
      <c r="M220" s="19">
        <v>20798</v>
      </c>
      <c r="N220" s="9">
        <v>1</v>
      </c>
      <c r="O220" t="str">
        <f t="shared" ca="1" si="9"/>
        <v>Ve stavu</v>
      </c>
      <c r="P220" s="17">
        <f t="shared" si="10"/>
        <v>38776</v>
      </c>
      <c r="Q220" t="str">
        <f t="shared" ca="1" si="11"/>
        <v>N</v>
      </c>
      <c r="R220" t="s">
        <v>266</v>
      </c>
      <c r="S220">
        <v>1</v>
      </c>
    </row>
    <row r="221" spans="1:19" x14ac:dyDescent="0.25">
      <c r="A221" s="3">
        <v>3893</v>
      </c>
      <c r="B221" s="4" t="s">
        <v>218</v>
      </c>
      <c r="C221" s="4" t="s">
        <v>219</v>
      </c>
      <c r="D221" s="3" t="s">
        <v>31</v>
      </c>
      <c r="E221" s="5" t="s">
        <v>25</v>
      </c>
      <c r="F221" s="6">
        <v>38734</v>
      </c>
      <c r="G221" s="7">
        <v>42774</v>
      </c>
      <c r="H221" s="3" t="s">
        <v>38</v>
      </c>
      <c r="I221" s="3">
        <v>116</v>
      </c>
      <c r="J221" s="3">
        <v>1</v>
      </c>
      <c r="K221" s="8">
        <v>23510</v>
      </c>
      <c r="L221" s="3">
        <v>11</v>
      </c>
      <c r="M221" s="19">
        <v>20798</v>
      </c>
      <c r="N221" s="9">
        <v>1</v>
      </c>
      <c r="O221" t="str">
        <f t="shared" ca="1" si="9"/>
        <v/>
      </c>
      <c r="P221" s="17">
        <f t="shared" si="10"/>
        <v>38776</v>
      </c>
      <c r="Q221" t="str">
        <f t="shared" ca="1" si="11"/>
        <v/>
      </c>
      <c r="R221" t="s">
        <v>266</v>
      </c>
      <c r="S221">
        <v>1</v>
      </c>
    </row>
    <row r="222" spans="1:19" x14ac:dyDescent="0.25">
      <c r="A222" s="3">
        <v>7940</v>
      </c>
      <c r="B222" s="4" t="s">
        <v>224</v>
      </c>
      <c r="C222" s="4" t="s">
        <v>225</v>
      </c>
      <c r="D222" s="3" t="s">
        <v>16</v>
      </c>
      <c r="E222" s="5" t="s">
        <v>17</v>
      </c>
      <c r="F222" s="6">
        <v>38797</v>
      </c>
      <c r="G222" s="7">
        <v>42349</v>
      </c>
      <c r="H222" s="3" t="s">
        <v>28</v>
      </c>
      <c r="I222" s="3">
        <v>120</v>
      </c>
      <c r="J222" s="3">
        <v>0</v>
      </c>
      <c r="K222" s="8">
        <v>21798</v>
      </c>
      <c r="L222" s="3">
        <v>12</v>
      </c>
      <c r="M222" s="19">
        <v>21500</v>
      </c>
      <c r="N222" s="9">
        <v>3</v>
      </c>
      <c r="O222" t="str">
        <f t="shared" ca="1" si="9"/>
        <v/>
      </c>
      <c r="P222" s="17">
        <f t="shared" si="10"/>
        <v>38898</v>
      </c>
      <c r="Q222" t="str">
        <f t="shared" ca="1" si="11"/>
        <v/>
      </c>
      <c r="R222" t="s">
        <v>266</v>
      </c>
      <c r="S222">
        <v>1</v>
      </c>
    </row>
    <row r="223" spans="1:19" x14ac:dyDescent="0.25">
      <c r="A223" s="3">
        <v>3790</v>
      </c>
      <c r="B223" s="4" t="s">
        <v>34</v>
      </c>
      <c r="C223" s="4" t="s">
        <v>35</v>
      </c>
      <c r="D223" s="3" t="s">
        <v>16</v>
      </c>
      <c r="E223" s="5" t="s">
        <v>25</v>
      </c>
      <c r="F223" s="6">
        <v>38839</v>
      </c>
      <c r="G223" s="7">
        <v>42774</v>
      </c>
      <c r="H223" s="3" t="s">
        <v>22</v>
      </c>
      <c r="I223" s="3">
        <v>101</v>
      </c>
      <c r="J223" s="3">
        <v>3</v>
      </c>
      <c r="K223" s="8">
        <v>25450</v>
      </c>
      <c r="L223" s="3">
        <v>12</v>
      </c>
      <c r="M223" s="19">
        <v>18505</v>
      </c>
      <c r="N223" s="9">
        <v>3</v>
      </c>
      <c r="O223" t="str">
        <f t="shared" ca="1" si="9"/>
        <v/>
      </c>
      <c r="P223" s="17">
        <f t="shared" si="10"/>
        <v>38960</v>
      </c>
      <c r="Q223" t="str">
        <f t="shared" ca="1" si="11"/>
        <v/>
      </c>
      <c r="R223" t="s">
        <v>266</v>
      </c>
      <c r="S223">
        <v>1</v>
      </c>
    </row>
    <row r="224" spans="1:19" x14ac:dyDescent="0.25">
      <c r="A224" s="3">
        <v>4438</v>
      </c>
      <c r="B224" s="4" t="s">
        <v>83</v>
      </c>
      <c r="C224" s="4" t="s">
        <v>84</v>
      </c>
      <c r="D224" s="3" t="s">
        <v>31</v>
      </c>
      <c r="E224" s="5" t="s">
        <v>17</v>
      </c>
      <c r="F224" s="6">
        <v>38873</v>
      </c>
      <c r="G224" s="7">
        <v>41649</v>
      </c>
      <c r="H224" s="3" t="s">
        <v>18</v>
      </c>
      <c r="I224" s="3">
        <v>106</v>
      </c>
      <c r="J224" s="3">
        <v>3</v>
      </c>
      <c r="K224" s="8">
        <v>34159</v>
      </c>
      <c r="L224" s="3">
        <v>13</v>
      </c>
      <c r="M224" s="19">
        <v>33640</v>
      </c>
      <c r="N224" s="9">
        <v>1</v>
      </c>
      <c r="O224" t="str">
        <f t="shared" ca="1" si="9"/>
        <v/>
      </c>
      <c r="P224" s="17">
        <f t="shared" si="10"/>
        <v>38929</v>
      </c>
      <c r="Q224" t="str">
        <f t="shared" ca="1" si="11"/>
        <v/>
      </c>
      <c r="R224" t="s">
        <v>266</v>
      </c>
      <c r="S224">
        <v>1</v>
      </c>
    </row>
    <row r="225" spans="1:19" x14ac:dyDescent="0.25">
      <c r="A225" s="3">
        <v>4090</v>
      </c>
      <c r="B225" s="4" t="s">
        <v>201</v>
      </c>
      <c r="C225" s="4" t="s">
        <v>202</v>
      </c>
      <c r="D225" s="3" t="s">
        <v>16</v>
      </c>
      <c r="E225" s="5" t="s">
        <v>25</v>
      </c>
      <c r="F225" s="6">
        <v>38951</v>
      </c>
      <c r="G225" s="7">
        <v>54789</v>
      </c>
      <c r="H225" s="3" t="s">
        <v>73</v>
      </c>
      <c r="I225" s="3">
        <v>117</v>
      </c>
      <c r="J225" s="3">
        <v>3</v>
      </c>
      <c r="K225" s="8">
        <v>26963</v>
      </c>
      <c r="L225" s="3">
        <v>13</v>
      </c>
      <c r="M225" s="19">
        <v>35677</v>
      </c>
      <c r="N225" s="9">
        <v>0</v>
      </c>
      <c r="O225" t="str">
        <f t="shared" ca="1" si="9"/>
        <v>Ve stavu</v>
      </c>
      <c r="P225" s="17">
        <f t="shared" si="10"/>
        <v>38960</v>
      </c>
      <c r="Q225" t="str">
        <f t="shared" ca="1" si="11"/>
        <v>N</v>
      </c>
      <c r="R225" t="s">
        <v>266</v>
      </c>
      <c r="S225">
        <v>1</v>
      </c>
    </row>
    <row r="226" spans="1:19" x14ac:dyDescent="0.25">
      <c r="A226" s="3">
        <v>3468</v>
      </c>
      <c r="B226" s="4" t="s">
        <v>195</v>
      </c>
      <c r="C226" s="4" t="s">
        <v>196</v>
      </c>
      <c r="D226" s="3" t="s">
        <v>31</v>
      </c>
      <c r="E226" s="5" t="s">
        <v>25</v>
      </c>
      <c r="F226" s="6">
        <v>38965</v>
      </c>
      <c r="G226" s="7">
        <v>42774</v>
      </c>
      <c r="H226" s="3" t="s">
        <v>18</v>
      </c>
      <c r="I226" s="3">
        <v>123</v>
      </c>
      <c r="J226" s="3">
        <v>1</v>
      </c>
      <c r="K226" s="8">
        <v>32027</v>
      </c>
      <c r="L226" s="3">
        <v>12</v>
      </c>
      <c r="M226" s="19">
        <v>19474</v>
      </c>
      <c r="N226" s="9">
        <v>3</v>
      </c>
      <c r="O226" t="str">
        <f t="shared" ca="1" si="9"/>
        <v/>
      </c>
      <c r="P226" s="17">
        <f t="shared" si="10"/>
        <v>39082</v>
      </c>
      <c r="Q226" t="str">
        <f t="shared" ca="1" si="11"/>
        <v/>
      </c>
      <c r="R226" t="s">
        <v>266</v>
      </c>
      <c r="S226">
        <v>1</v>
      </c>
    </row>
    <row r="227" spans="1:19" x14ac:dyDescent="0.25">
      <c r="A227" s="3">
        <v>3575</v>
      </c>
      <c r="B227" s="4" t="s">
        <v>179</v>
      </c>
      <c r="C227" s="4" t="s">
        <v>180</v>
      </c>
      <c r="D227" s="3" t="s">
        <v>31</v>
      </c>
      <c r="E227" s="5" t="s">
        <v>25</v>
      </c>
      <c r="F227" s="6">
        <v>38965</v>
      </c>
      <c r="G227" s="7">
        <v>43101</v>
      </c>
      <c r="H227" s="3" t="s">
        <v>28</v>
      </c>
      <c r="I227" s="3">
        <v>112</v>
      </c>
      <c r="J227" s="3">
        <v>3</v>
      </c>
      <c r="K227" s="8">
        <v>26387</v>
      </c>
      <c r="L227" s="3">
        <v>12</v>
      </c>
      <c r="M227" s="19">
        <v>19627</v>
      </c>
      <c r="N227" s="9">
        <v>3</v>
      </c>
      <c r="O227" t="str">
        <f t="shared" ca="1" si="9"/>
        <v>Ve stavu</v>
      </c>
      <c r="P227" s="17">
        <f t="shared" si="10"/>
        <v>39082</v>
      </c>
      <c r="Q227" t="str">
        <f t="shared" ca="1" si="11"/>
        <v>N</v>
      </c>
      <c r="R227" t="s">
        <v>266</v>
      </c>
      <c r="S227">
        <v>1</v>
      </c>
    </row>
    <row r="228" spans="1:19" x14ac:dyDescent="0.25">
      <c r="A228" s="3">
        <v>3853</v>
      </c>
      <c r="B228" s="4" t="s">
        <v>197</v>
      </c>
      <c r="C228" s="4" t="s">
        <v>198</v>
      </c>
      <c r="D228" s="3" t="s">
        <v>16</v>
      </c>
      <c r="E228" s="5" t="s">
        <v>17</v>
      </c>
      <c r="F228" s="6">
        <v>38965</v>
      </c>
      <c r="G228" s="7">
        <v>43142</v>
      </c>
      <c r="H228" s="3" t="s">
        <v>38</v>
      </c>
      <c r="I228" s="3">
        <v>157</v>
      </c>
      <c r="J228" s="3">
        <v>3</v>
      </c>
      <c r="K228" s="8">
        <v>17179</v>
      </c>
      <c r="L228" s="3">
        <v>13</v>
      </c>
      <c r="M228" s="19">
        <v>29912</v>
      </c>
      <c r="N228" s="9">
        <v>24</v>
      </c>
      <c r="O228" t="str">
        <f t="shared" ca="1" si="9"/>
        <v>Ve stavu</v>
      </c>
      <c r="P228" s="17">
        <f t="shared" si="10"/>
        <v>39721</v>
      </c>
      <c r="Q228" t="str">
        <f t="shared" ca="1" si="11"/>
        <v>N</v>
      </c>
      <c r="R228" t="s">
        <v>266</v>
      </c>
      <c r="S228">
        <v>1</v>
      </c>
    </row>
    <row r="229" spans="1:19" x14ac:dyDescent="0.25">
      <c r="A229" s="3">
        <v>3361</v>
      </c>
      <c r="B229" s="4" t="s">
        <v>144</v>
      </c>
      <c r="C229" s="4" t="s">
        <v>166</v>
      </c>
      <c r="D229" s="3" t="s">
        <v>31</v>
      </c>
      <c r="E229" s="5" t="s">
        <v>25</v>
      </c>
      <c r="F229" s="6">
        <v>39315</v>
      </c>
      <c r="G229" s="7">
        <v>42068</v>
      </c>
      <c r="H229" s="3" t="s">
        <v>22</v>
      </c>
      <c r="I229" s="3">
        <v>138</v>
      </c>
      <c r="J229" s="3">
        <v>1</v>
      </c>
      <c r="K229" s="8">
        <v>34040</v>
      </c>
      <c r="L229" s="3">
        <v>13</v>
      </c>
      <c r="M229" s="19">
        <v>26661</v>
      </c>
      <c r="N229" s="9">
        <v>3</v>
      </c>
      <c r="O229" t="str">
        <f t="shared" ca="1" si="9"/>
        <v/>
      </c>
      <c r="P229" s="17">
        <f t="shared" si="10"/>
        <v>39416</v>
      </c>
      <c r="Q229" t="str">
        <f t="shared" ca="1" si="11"/>
        <v/>
      </c>
      <c r="R229" t="s">
        <v>266</v>
      </c>
      <c r="S229">
        <v>1</v>
      </c>
    </row>
    <row r="230" spans="1:19" x14ac:dyDescent="0.25">
      <c r="A230" s="3">
        <v>4492</v>
      </c>
      <c r="B230" s="4" t="s">
        <v>61</v>
      </c>
      <c r="C230" s="4" t="s">
        <v>62</v>
      </c>
      <c r="D230" s="3" t="s">
        <v>16</v>
      </c>
      <c r="E230" s="5" t="s">
        <v>21</v>
      </c>
      <c r="F230" s="6">
        <v>39392</v>
      </c>
      <c r="G230" s="7">
        <v>54789</v>
      </c>
      <c r="H230" s="3" t="s">
        <v>18</v>
      </c>
      <c r="I230" s="3">
        <v>142</v>
      </c>
      <c r="J230" s="3">
        <v>4</v>
      </c>
      <c r="K230" s="8">
        <v>31823</v>
      </c>
      <c r="L230" s="3">
        <v>14</v>
      </c>
      <c r="M230" s="19">
        <v>40954</v>
      </c>
      <c r="N230" s="9">
        <v>0</v>
      </c>
      <c r="O230" t="str">
        <f t="shared" ca="1" si="9"/>
        <v>Ve stavu</v>
      </c>
      <c r="P230" s="17">
        <f t="shared" si="10"/>
        <v>39416</v>
      </c>
      <c r="Q230" t="str">
        <f t="shared" ca="1" si="11"/>
        <v>N</v>
      </c>
      <c r="R230" t="s">
        <v>266</v>
      </c>
      <c r="S230">
        <v>1</v>
      </c>
    </row>
    <row r="231" spans="1:19" x14ac:dyDescent="0.25">
      <c r="A231" s="3">
        <v>4389</v>
      </c>
      <c r="B231" s="4" t="s">
        <v>151</v>
      </c>
      <c r="C231" s="4" t="s">
        <v>152</v>
      </c>
      <c r="D231" s="3" t="s">
        <v>16</v>
      </c>
      <c r="E231" s="5" t="s">
        <v>21</v>
      </c>
      <c r="F231" s="6">
        <v>39450</v>
      </c>
      <c r="G231" s="7">
        <v>54789</v>
      </c>
      <c r="H231" s="3" t="s">
        <v>45</v>
      </c>
      <c r="I231" s="3">
        <v>148</v>
      </c>
      <c r="J231" s="3">
        <v>5</v>
      </c>
      <c r="K231" s="8">
        <v>20452</v>
      </c>
      <c r="L231" s="3">
        <v>13</v>
      </c>
      <c r="M231" s="19">
        <v>28510</v>
      </c>
      <c r="N231" s="9">
        <v>12</v>
      </c>
      <c r="O231" t="str">
        <f t="shared" ca="1" si="9"/>
        <v>Ve stavu</v>
      </c>
      <c r="P231" s="17">
        <f t="shared" si="10"/>
        <v>39844</v>
      </c>
      <c r="Q231" t="str">
        <f t="shared" ca="1" si="11"/>
        <v>N</v>
      </c>
      <c r="R231" t="s">
        <v>266</v>
      </c>
      <c r="S231">
        <v>1</v>
      </c>
    </row>
    <row r="232" spans="1:19" x14ac:dyDescent="0.25">
      <c r="A232" s="3">
        <v>3399</v>
      </c>
      <c r="B232" s="4" t="s">
        <v>179</v>
      </c>
      <c r="C232" s="4" t="s">
        <v>209</v>
      </c>
      <c r="D232" s="3" t="s">
        <v>16</v>
      </c>
      <c r="E232" s="5" t="s">
        <v>25</v>
      </c>
      <c r="F232" s="6">
        <v>39484</v>
      </c>
      <c r="G232" s="7">
        <v>41578</v>
      </c>
      <c r="H232" s="3" t="s">
        <v>38</v>
      </c>
      <c r="I232" s="3">
        <v>106</v>
      </c>
      <c r="J232" s="3">
        <v>3</v>
      </c>
      <c r="K232" s="8">
        <v>32408</v>
      </c>
      <c r="L232" s="3">
        <v>13</v>
      </c>
      <c r="M232" s="19">
        <v>30179</v>
      </c>
      <c r="N232" s="9">
        <v>3</v>
      </c>
      <c r="O232" t="str">
        <f t="shared" ca="1" si="9"/>
        <v/>
      </c>
      <c r="P232" s="17">
        <f t="shared" si="10"/>
        <v>39599</v>
      </c>
      <c r="Q232" t="str">
        <f t="shared" ca="1" si="11"/>
        <v/>
      </c>
      <c r="R232" t="s">
        <v>266</v>
      </c>
      <c r="S232">
        <v>1</v>
      </c>
    </row>
    <row r="233" spans="1:19" x14ac:dyDescent="0.25">
      <c r="A233" s="3">
        <v>4497</v>
      </c>
      <c r="B233" s="4" t="s">
        <v>222</v>
      </c>
      <c r="C233" s="4" t="s">
        <v>223</v>
      </c>
      <c r="D233" s="3" t="s">
        <v>31</v>
      </c>
      <c r="E233" s="5" t="s">
        <v>17</v>
      </c>
      <c r="F233" s="6">
        <v>39574</v>
      </c>
      <c r="G233" s="7">
        <v>54789</v>
      </c>
      <c r="H233" s="3" t="s">
        <v>22</v>
      </c>
      <c r="I233" s="3">
        <v>138</v>
      </c>
      <c r="J233" s="3">
        <v>3</v>
      </c>
      <c r="K233" s="8">
        <v>22890</v>
      </c>
      <c r="L233" s="3">
        <v>12</v>
      </c>
      <c r="M233" s="19">
        <v>19705</v>
      </c>
      <c r="N233" s="9">
        <v>12</v>
      </c>
      <c r="O233" t="str">
        <f t="shared" ca="1" si="9"/>
        <v>Ve stavu</v>
      </c>
      <c r="P233" s="17">
        <f t="shared" si="10"/>
        <v>39964</v>
      </c>
      <c r="Q233" t="str">
        <f t="shared" ca="1" si="11"/>
        <v>N</v>
      </c>
      <c r="R233" t="s">
        <v>266</v>
      </c>
      <c r="S233">
        <v>1</v>
      </c>
    </row>
    <row r="234" spans="1:19" x14ac:dyDescent="0.25">
      <c r="A234" s="3">
        <v>3585</v>
      </c>
      <c r="B234" s="4" t="s">
        <v>189</v>
      </c>
      <c r="C234" s="4" t="s">
        <v>190</v>
      </c>
      <c r="D234" s="3" t="s">
        <v>31</v>
      </c>
      <c r="E234" s="5" t="s">
        <v>21</v>
      </c>
      <c r="F234" s="6">
        <v>39603</v>
      </c>
      <c r="G234" s="7">
        <v>43142</v>
      </c>
      <c r="H234" s="3" t="s">
        <v>18</v>
      </c>
      <c r="I234" s="3">
        <v>118</v>
      </c>
      <c r="J234" s="3">
        <v>3</v>
      </c>
      <c r="K234" s="8">
        <v>22806</v>
      </c>
      <c r="L234" s="3">
        <v>13</v>
      </c>
      <c r="M234" s="19">
        <v>23026</v>
      </c>
      <c r="N234" s="9">
        <v>3</v>
      </c>
      <c r="O234" t="str">
        <f t="shared" ca="1" si="9"/>
        <v>Ve stavu</v>
      </c>
      <c r="P234" s="17">
        <f t="shared" si="10"/>
        <v>39721</v>
      </c>
      <c r="Q234" t="str">
        <f t="shared" ca="1" si="11"/>
        <v>N</v>
      </c>
      <c r="R234" t="s">
        <v>266</v>
      </c>
      <c r="S234">
        <v>1</v>
      </c>
    </row>
    <row r="235" spans="1:19" x14ac:dyDescent="0.25">
      <c r="A235" s="3">
        <v>3859</v>
      </c>
      <c r="B235" s="4" t="s">
        <v>184</v>
      </c>
      <c r="C235" s="4" t="s">
        <v>185</v>
      </c>
      <c r="D235" s="3" t="s">
        <v>16</v>
      </c>
      <c r="E235" s="5" t="s">
        <v>25</v>
      </c>
      <c r="F235" s="6">
        <v>39692</v>
      </c>
      <c r="G235" s="7">
        <v>41364</v>
      </c>
      <c r="H235" s="3" t="s">
        <v>38</v>
      </c>
      <c r="I235" s="3">
        <v>109</v>
      </c>
      <c r="J235" s="3">
        <v>0</v>
      </c>
      <c r="K235" s="8">
        <v>23271</v>
      </c>
      <c r="L235" s="3">
        <v>12</v>
      </c>
      <c r="M235" s="19">
        <v>19482</v>
      </c>
      <c r="N235" s="9">
        <v>24</v>
      </c>
      <c r="O235" t="str">
        <f t="shared" ca="1" si="9"/>
        <v/>
      </c>
      <c r="P235" s="17">
        <f t="shared" si="10"/>
        <v>40451</v>
      </c>
      <c r="Q235" t="str">
        <f t="shared" ca="1" si="11"/>
        <v/>
      </c>
      <c r="R235" t="s">
        <v>266</v>
      </c>
      <c r="S235">
        <v>1</v>
      </c>
    </row>
    <row r="236" spans="1:19" x14ac:dyDescent="0.25">
      <c r="A236" s="3">
        <v>11869</v>
      </c>
      <c r="B236" s="4" t="s">
        <v>203</v>
      </c>
      <c r="C236" s="4" t="s">
        <v>226</v>
      </c>
      <c r="D236" s="3" t="s">
        <v>16</v>
      </c>
      <c r="E236" s="5" t="s">
        <v>17</v>
      </c>
      <c r="F236" s="6">
        <v>39845</v>
      </c>
      <c r="G236" s="7">
        <v>42311</v>
      </c>
      <c r="H236" s="3" t="s">
        <v>22</v>
      </c>
      <c r="I236" s="3">
        <v>119</v>
      </c>
      <c r="J236" s="3">
        <v>5</v>
      </c>
      <c r="K236" s="8">
        <v>20661</v>
      </c>
      <c r="L236" s="3">
        <v>14</v>
      </c>
      <c r="M236" s="19">
        <v>29532</v>
      </c>
      <c r="N236" s="9">
        <v>6</v>
      </c>
      <c r="O236" t="str">
        <f t="shared" ca="1" si="9"/>
        <v/>
      </c>
      <c r="P236" s="17">
        <f t="shared" si="10"/>
        <v>40056</v>
      </c>
      <c r="Q236" t="str">
        <f t="shared" ca="1" si="11"/>
        <v/>
      </c>
      <c r="R236" t="s">
        <v>266</v>
      </c>
      <c r="S236">
        <v>1</v>
      </c>
    </row>
    <row r="237" spans="1:19" x14ac:dyDescent="0.25">
      <c r="A237" s="3">
        <v>13991</v>
      </c>
      <c r="B237" s="4" t="s">
        <v>227</v>
      </c>
      <c r="C237" s="4" t="s">
        <v>188</v>
      </c>
      <c r="D237" s="3" t="s">
        <v>16</v>
      </c>
      <c r="E237" s="5" t="s">
        <v>21</v>
      </c>
      <c r="F237" s="6">
        <v>39965</v>
      </c>
      <c r="G237" s="7">
        <v>42277</v>
      </c>
      <c r="H237" s="3" t="s">
        <v>18</v>
      </c>
      <c r="I237" s="3">
        <v>145</v>
      </c>
      <c r="J237" s="3">
        <v>2</v>
      </c>
      <c r="K237" s="8">
        <v>23916</v>
      </c>
      <c r="L237" s="3">
        <v>12</v>
      </c>
      <c r="M237" s="19">
        <v>23055</v>
      </c>
      <c r="N237" s="9">
        <v>1</v>
      </c>
      <c r="O237" t="str">
        <f t="shared" ca="1" si="9"/>
        <v/>
      </c>
      <c r="P237" s="17">
        <f t="shared" si="10"/>
        <v>40025</v>
      </c>
      <c r="Q237" t="str">
        <f t="shared" ca="1" si="11"/>
        <v/>
      </c>
      <c r="R237" t="s">
        <v>266</v>
      </c>
      <c r="S237">
        <v>1</v>
      </c>
    </row>
    <row r="238" spans="1:19" x14ac:dyDescent="0.25">
      <c r="A238" s="3">
        <v>14173</v>
      </c>
      <c r="B238" s="4" t="s">
        <v>228</v>
      </c>
      <c r="C238" s="4" t="s">
        <v>229</v>
      </c>
      <c r="D238" s="3" t="s">
        <v>16</v>
      </c>
      <c r="E238" s="5" t="s">
        <v>17</v>
      </c>
      <c r="F238" s="6">
        <v>40087</v>
      </c>
      <c r="G238" s="7">
        <v>42277</v>
      </c>
      <c r="H238" s="3" t="s">
        <v>73</v>
      </c>
      <c r="I238" s="3">
        <v>104</v>
      </c>
      <c r="J238" s="3">
        <v>5</v>
      </c>
      <c r="K238" s="8">
        <v>22809</v>
      </c>
      <c r="L238" s="3">
        <v>10</v>
      </c>
      <c r="M238" s="19">
        <v>24300</v>
      </c>
      <c r="N238" s="9">
        <v>3</v>
      </c>
      <c r="O238" t="str">
        <f t="shared" ca="1" si="9"/>
        <v/>
      </c>
      <c r="P238" s="17">
        <f t="shared" si="10"/>
        <v>40209</v>
      </c>
      <c r="Q238" t="str">
        <f t="shared" ca="1" si="11"/>
        <v/>
      </c>
      <c r="R238" t="s">
        <v>266</v>
      </c>
      <c r="S238">
        <v>1</v>
      </c>
    </row>
    <row r="239" spans="1:19" x14ac:dyDescent="0.25">
      <c r="A239" s="3">
        <v>4716</v>
      </c>
      <c r="B239" s="4" t="s">
        <v>141</v>
      </c>
      <c r="C239" s="4" t="s">
        <v>142</v>
      </c>
      <c r="D239" s="3" t="s">
        <v>16</v>
      </c>
      <c r="E239" s="5" t="s">
        <v>21</v>
      </c>
      <c r="F239" s="6">
        <v>40787</v>
      </c>
      <c r="G239" s="7">
        <v>54789</v>
      </c>
      <c r="H239" s="3" t="s">
        <v>76</v>
      </c>
      <c r="I239" s="3">
        <v>144</v>
      </c>
      <c r="J239" s="3">
        <v>3</v>
      </c>
      <c r="K239" s="8">
        <v>31319</v>
      </c>
      <c r="L239" s="3">
        <v>16</v>
      </c>
      <c r="M239" s="19">
        <v>61953</v>
      </c>
      <c r="N239" s="9">
        <v>3</v>
      </c>
      <c r="O239" t="str">
        <f t="shared" ca="1" si="9"/>
        <v>Ve stavu</v>
      </c>
      <c r="P239" s="17">
        <f t="shared" si="10"/>
        <v>40908</v>
      </c>
      <c r="Q239" t="str">
        <f t="shared" ca="1" si="11"/>
        <v>N</v>
      </c>
      <c r="R239" t="s">
        <v>266</v>
      </c>
      <c r="S239">
        <v>1</v>
      </c>
    </row>
    <row r="240" spans="1:19" x14ac:dyDescent="0.25">
      <c r="A240" s="3">
        <v>8922</v>
      </c>
      <c r="B240" s="4" t="s">
        <v>138</v>
      </c>
      <c r="C240" s="4" t="s">
        <v>139</v>
      </c>
      <c r="D240" s="3" t="s">
        <v>16</v>
      </c>
      <c r="E240" s="5" t="s">
        <v>21</v>
      </c>
      <c r="F240" s="6">
        <v>41340</v>
      </c>
      <c r="G240" s="7">
        <v>41759</v>
      </c>
      <c r="H240" s="3" t="s">
        <v>18</v>
      </c>
      <c r="I240" s="3">
        <v>155</v>
      </c>
      <c r="J240" s="3">
        <v>1</v>
      </c>
      <c r="K240" s="8">
        <v>26601</v>
      </c>
      <c r="L240" s="3">
        <v>15</v>
      </c>
      <c r="M240" s="19">
        <v>43497</v>
      </c>
      <c r="N240" s="9">
        <v>1</v>
      </c>
      <c r="O240" t="str">
        <f t="shared" ca="1" si="9"/>
        <v/>
      </c>
      <c r="P240" s="17">
        <f t="shared" si="10"/>
        <v>41394</v>
      </c>
      <c r="Q240" t="str">
        <f t="shared" ca="1" si="11"/>
        <v/>
      </c>
      <c r="R240" t="s">
        <v>266</v>
      </c>
      <c r="S240">
        <v>1</v>
      </c>
    </row>
    <row r="241" spans="1:19" x14ac:dyDescent="0.25">
      <c r="A241" s="3">
        <v>4040</v>
      </c>
      <c r="B241" s="4" t="s">
        <v>173</v>
      </c>
      <c r="C241" s="4" t="s">
        <v>174</v>
      </c>
      <c r="D241" s="3" t="s">
        <v>16</v>
      </c>
      <c r="E241" s="5" t="s">
        <v>25</v>
      </c>
      <c r="F241" s="6">
        <v>41431</v>
      </c>
      <c r="G241" s="7">
        <v>41639</v>
      </c>
      <c r="H241" s="3" t="s">
        <v>54</v>
      </c>
      <c r="I241" s="3">
        <v>155</v>
      </c>
      <c r="J241" s="3">
        <v>5</v>
      </c>
      <c r="K241" s="8">
        <v>29531</v>
      </c>
      <c r="L241" s="3">
        <v>14</v>
      </c>
      <c r="M241" s="19">
        <v>34712</v>
      </c>
      <c r="N241" s="9">
        <v>3</v>
      </c>
      <c r="O241" t="str">
        <f t="shared" ca="1" si="9"/>
        <v/>
      </c>
      <c r="P241" s="17">
        <f t="shared" si="10"/>
        <v>41547</v>
      </c>
      <c r="Q241" t="str">
        <f t="shared" ca="1" si="11"/>
        <v/>
      </c>
      <c r="R241" t="s">
        <v>266</v>
      </c>
      <c r="S241">
        <v>1</v>
      </c>
    </row>
    <row r="242" spans="1:19" x14ac:dyDescent="0.25">
      <c r="A242" s="3">
        <v>14550</v>
      </c>
      <c r="B242" s="4" t="s">
        <v>230</v>
      </c>
      <c r="C242" s="4" t="s">
        <v>231</v>
      </c>
      <c r="D242" s="3" t="s">
        <v>16</v>
      </c>
      <c r="E242" s="5" t="s">
        <v>21</v>
      </c>
      <c r="F242" s="6">
        <v>41548</v>
      </c>
      <c r="G242" s="7">
        <v>42776</v>
      </c>
      <c r="H242" s="3" t="s">
        <v>18</v>
      </c>
      <c r="I242" s="3">
        <v>111</v>
      </c>
      <c r="J242" s="3">
        <v>4</v>
      </c>
      <c r="K242" s="8">
        <v>27768</v>
      </c>
      <c r="L242" s="3">
        <v>12</v>
      </c>
      <c r="M242" s="19">
        <v>23806</v>
      </c>
      <c r="N242" s="9">
        <v>12</v>
      </c>
      <c r="O242" t="str">
        <f t="shared" ca="1" si="9"/>
        <v/>
      </c>
      <c r="P242" s="17">
        <f t="shared" si="10"/>
        <v>41943</v>
      </c>
      <c r="Q242" t="str">
        <f t="shared" ca="1" si="11"/>
        <v/>
      </c>
      <c r="R242" t="s">
        <v>266</v>
      </c>
      <c r="S242">
        <v>1</v>
      </c>
    </row>
    <row r="243" spans="1:19" x14ac:dyDescent="0.25">
      <c r="A243" s="3">
        <v>5126</v>
      </c>
      <c r="B243" s="4" t="s">
        <v>232</v>
      </c>
      <c r="C243" s="4" t="s">
        <v>233</v>
      </c>
      <c r="D243" s="3" t="s">
        <v>16</v>
      </c>
      <c r="E243" s="5" t="s">
        <v>17</v>
      </c>
      <c r="F243" s="6">
        <v>41564</v>
      </c>
      <c r="G243" s="7">
        <v>41852</v>
      </c>
      <c r="H243" s="3" t="s">
        <v>45</v>
      </c>
      <c r="I243" s="3">
        <v>139</v>
      </c>
      <c r="J243" s="3">
        <v>5</v>
      </c>
      <c r="K243" s="8">
        <v>32351</v>
      </c>
      <c r="L243" s="3">
        <v>12</v>
      </c>
      <c r="M243" s="19">
        <v>21243</v>
      </c>
      <c r="N243" s="9">
        <v>24</v>
      </c>
      <c r="O243" t="str">
        <f t="shared" ca="1" si="9"/>
        <v/>
      </c>
      <c r="P243" s="17">
        <f t="shared" si="10"/>
        <v>42308</v>
      </c>
      <c r="Q243" t="str">
        <f t="shared" ca="1" si="11"/>
        <v/>
      </c>
      <c r="R243" t="s">
        <v>266</v>
      </c>
      <c r="S243">
        <v>1</v>
      </c>
    </row>
    <row r="244" spans="1:19" x14ac:dyDescent="0.25">
      <c r="A244" s="3">
        <v>15730</v>
      </c>
      <c r="B244" s="4" t="s">
        <v>234</v>
      </c>
      <c r="C244" s="4" t="s">
        <v>235</v>
      </c>
      <c r="D244" s="3" t="s">
        <v>16</v>
      </c>
      <c r="E244" s="5" t="s">
        <v>25</v>
      </c>
      <c r="F244" s="6">
        <v>41640</v>
      </c>
      <c r="G244" s="7">
        <v>42277</v>
      </c>
      <c r="H244" s="3" t="s">
        <v>41</v>
      </c>
      <c r="I244" s="3">
        <v>135</v>
      </c>
      <c r="J244" s="3">
        <v>5</v>
      </c>
      <c r="K244" s="8">
        <v>19319</v>
      </c>
      <c r="L244" s="3">
        <v>12</v>
      </c>
      <c r="M244" s="19">
        <v>18208</v>
      </c>
      <c r="N244" s="9">
        <v>0</v>
      </c>
      <c r="O244" t="str">
        <f t="shared" ca="1" si="9"/>
        <v/>
      </c>
      <c r="P244" s="17">
        <f t="shared" si="10"/>
        <v>41670</v>
      </c>
      <c r="Q244" t="str">
        <f t="shared" ca="1" si="11"/>
        <v/>
      </c>
      <c r="R244" t="s">
        <v>266</v>
      </c>
      <c r="S244">
        <v>1</v>
      </c>
    </row>
    <row r="245" spans="1:19" x14ac:dyDescent="0.25">
      <c r="A245" s="3">
        <v>15762</v>
      </c>
      <c r="B245" s="4" t="s">
        <v>236</v>
      </c>
      <c r="C245" s="4" t="s">
        <v>237</v>
      </c>
      <c r="D245" s="3" t="s">
        <v>16</v>
      </c>
      <c r="E245" s="5" t="s">
        <v>21</v>
      </c>
      <c r="F245" s="6">
        <v>41640</v>
      </c>
      <c r="G245" s="7">
        <v>42283</v>
      </c>
      <c r="H245" s="3" t="s">
        <v>38</v>
      </c>
      <c r="I245" s="3">
        <v>107</v>
      </c>
      <c r="J245" s="3">
        <v>4</v>
      </c>
      <c r="K245" s="8">
        <v>29226</v>
      </c>
      <c r="L245" s="3">
        <v>13</v>
      </c>
      <c r="M245" s="19">
        <v>35273</v>
      </c>
      <c r="N245" s="9">
        <v>12</v>
      </c>
      <c r="O245" t="str">
        <f t="shared" ca="1" si="9"/>
        <v/>
      </c>
      <c r="P245" s="17">
        <f t="shared" si="10"/>
        <v>42035</v>
      </c>
      <c r="Q245" t="str">
        <f t="shared" ca="1" si="11"/>
        <v/>
      </c>
      <c r="R245" t="s">
        <v>266</v>
      </c>
      <c r="S245">
        <v>1</v>
      </c>
    </row>
    <row r="246" spans="1:19" x14ac:dyDescent="0.25">
      <c r="A246" s="3">
        <v>4825</v>
      </c>
      <c r="B246" s="4" t="s">
        <v>232</v>
      </c>
      <c r="C246" s="4" t="s">
        <v>233</v>
      </c>
      <c r="D246" s="3" t="s">
        <v>16</v>
      </c>
      <c r="E246" s="5" t="s">
        <v>21</v>
      </c>
      <c r="F246" s="6">
        <v>41640</v>
      </c>
      <c r="G246" s="7">
        <v>54789</v>
      </c>
      <c r="H246" s="3" t="s">
        <v>45</v>
      </c>
      <c r="I246" s="3">
        <v>146</v>
      </c>
      <c r="J246" s="3">
        <v>0</v>
      </c>
      <c r="K246" s="8">
        <v>18907</v>
      </c>
      <c r="L246" s="3">
        <v>14</v>
      </c>
      <c r="M246" s="19">
        <v>28091</v>
      </c>
      <c r="N246" s="9">
        <v>12</v>
      </c>
      <c r="O246" t="str">
        <f t="shared" ca="1" si="9"/>
        <v>Ve stavu</v>
      </c>
      <c r="P246" s="17">
        <f t="shared" si="10"/>
        <v>42035</v>
      </c>
      <c r="Q246" t="str">
        <f t="shared" ca="1" si="11"/>
        <v>N</v>
      </c>
      <c r="R246" t="s">
        <v>266</v>
      </c>
      <c r="S246">
        <v>1</v>
      </c>
    </row>
    <row r="247" spans="1:19" x14ac:dyDescent="0.25">
      <c r="A247" s="3">
        <v>4642</v>
      </c>
      <c r="B247" s="4" t="s">
        <v>163</v>
      </c>
      <c r="C247" s="4" t="s">
        <v>164</v>
      </c>
      <c r="D247" s="3" t="s">
        <v>16</v>
      </c>
      <c r="E247" s="5" t="s">
        <v>21</v>
      </c>
      <c r="F247" s="6">
        <v>41703</v>
      </c>
      <c r="G247" s="7">
        <v>42017</v>
      </c>
      <c r="H247" s="3" t="s">
        <v>18</v>
      </c>
      <c r="I247" s="3">
        <v>152</v>
      </c>
      <c r="J247" s="3">
        <v>2</v>
      </c>
      <c r="K247" s="8">
        <v>26294</v>
      </c>
      <c r="L247" s="3">
        <v>12</v>
      </c>
      <c r="M247" s="19">
        <v>25129</v>
      </c>
      <c r="N247" s="9">
        <v>1</v>
      </c>
      <c r="O247" t="str">
        <f t="shared" ca="1" si="9"/>
        <v/>
      </c>
      <c r="P247" s="17">
        <f t="shared" si="10"/>
        <v>41759</v>
      </c>
      <c r="Q247" t="str">
        <f t="shared" ca="1" si="11"/>
        <v/>
      </c>
      <c r="R247" t="s">
        <v>266</v>
      </c>
      <c r="S247">
        <v>1</v>
      </c>
    </row>
    <row r="248" spans="1:19" x14ac:dyDescent="0.25">
      <c r="A248" s="3">
        <v>16119</v>
      </c>
      <c r="B248" s="4" t="s">
        <v>238</v>
      </c>
      <c r="C248" s="4" t="s">
        <v>239</v>
      </c>
      <c r="D248" s="3" t="s">
        <v>16</v>
      </c>
      <c r="E248" s="5" t="s">
        <v>21</v>
      </c>
      <c r="F248" s="6">
        <v>41760</v>
      </c>
      <c r="G248" s="7">
        <v>42277</v>
      </c>
      <c r="H248" s="3" t="s">
        <v>54</v>
      </c>
      <c r="I248" s="3">
        <v>109</v>
      </c>
      <c r="J248" s="3">
        <v>2</v>
      </c>
      <c r="K248" s="8">
        <v>34100</v>
      </c>
      <c r="L248" s="3">
        <v>10</v>
      </c>
      <c r="M248" s="19">
        <v>22300</v>
      </c>
      <c r="N248" s="9">
        <v>0</v>
      </c>
      <c r="O248" t="str">
        <f t="shared" ca="1" si="9"/>
        <v/>
      </c>
      <c r="P248" s="17">
        <f t="shared" si="10"/>
        <v>41790</v>
      </c>
      <c r="Q248" t="str">
        <f t="shared" ca="1" si="11"/>
        <v/>
      </c>
      <c r="R248" t="s">
        <v>266</v>
      </c>
      <c r="S248">
        <v>1</v>
      </c>
    </row>
    <row r="249" spans="1:19" x14ac:dyDescent="0.25">
      <c r="A249" s="3">
        <v>3670</v>
      </c>
      <c r="B249" s="4" t="s">
        <v>140</v>
      </c>
      <c r="C249" s="4" t="s">
        <v>68</v>
      </c>
      <c r="D249" s="3" t="s">
        <v>16</v>
      </c>
      <c r="E249" s="5" t="s">
        <v>17</v>
      </c>
      <c r="F249" s="6">
        <v>41760</v>
      </c>
      <c r="G249" s="7">
        <v>42774</v>
      </c>
      <c r="H249" s="3" t="s">
        <v>18</v>
      </c>
      <c r="I249" s="3">
        <v>114</v>
      </c>
      <c r="J249" s="3">
        <v>5</v>
      </c>
      <c r="K249" s="8">
        <v>27629</v>
      </c>
      <c r="L249" s="3">
        <v>12</v>
      </c>
      <c r="M249" s="19">
        <v>26061</v>
      </c>
      <c r="N249" s="9">
        <v>1</v>
      </c>
      <c r="O249" t="str">
        <f t="shared" ca="1" si="9"/>
        <v/>
      </c>
      <c r="P249" s="17">
        <f t="shared" si="10"/>
        <v>41820</v>
      </c>
      <c r="Q249" t="str">
        <f t="shared" ca="1" si="11"/>
        <v/>
      </c>
      <c r="R249" t="s">
        <v>266</v>
      </c>
      <c r="S249">
        <v>1</v>
      </c>
    </row>
    <row r="250" spans="1:19" x14ac:dyDescent="0.25">
      <c r="A250" s="3">
        <v>16507</v>
      </c>
      <c r="B250" s="4" t="s">
        <v>240</v>
      </c>
      <c r="C250" s="4" t="s">
        <v>241</v>
      </c>
      <c r="D250" s="3" t="s">
        <v>16</v>
      </c>
      <c r="E250" s="5" t="s">
        <v>17</v>
      </c>
      <c r="F250" s="6">
        <v>41791</v>
      </c>
      <c r="G250" s="7">
        <v>42399</v>
      </c>
      <c r="H250" s="3" t="s">
        <v>76</v>
      </c>
      <c r="I250" s="3">
        <v>105</v>
      </c>
      <c r="J250" s="3">
        <v>3</v>
      </c>
      <c r="K250" s="8">
        <v>25145</v>
      </c>
      <c r="L250" s="3">
        <v>16</v>
      </c>
      <c r="M250" s="19">
        <v>89638</v>
      </c>
      <c r="N250" s="9">
        <v>24</v>
      </c>
      <c r="O250" t="str">
        <f t="shared" ca="1" si="9"/>
        <v/>
      </c>
      <c r="P250" s="17">
        <f t="shared" si="10"/>
        <v>42551</v>
      </c>
      <c r="Q250" t="str">
        <f t="shared" ca="1" si="11"/>
        <v/>
      </c>
      <c r="R250" t="s">
        <v>266</v>
      </c>
      <c r="S250">
        <v>1</v>
      </c>
    </row>
    <row r="251" spans="1:19" x14ac:dyDescent="0.25">
      <c r="A251" s="3">
        <v>17436</v>
      </c>
      <c r="B251" s="4" t="s">
        <v>242</v>
      </c>
      <c r="C251" s="4" t="s">
        <v>243</v>
      </c>
      <c r="D251" s="3" t="s">
        <v>16</v>
      </c>
      <c r="E251" s="5" t="s">
        <v>25</v>
      </c>
      <c r="F251" s="6">
        <v>41829</v>
      </c>
      <c r="G251" s="7">
        <v>42397</v>
      </c>
      <c r="H251" s="3" t="s">
        <v>45</v>
      </c>
      <c r="I251" s="3">
        <v>142</v>
      </c>
      <c r="J251" s="3">
        <v>1</v>
      </c>
      <c r="K251" s="8">
        <v>18187</v>
      </c>
      <c r="L251" s="3">
        <v>14</v>
      </c>
      <c r="M251" s="19">
        <v>33669</v>
      </c>
      <c r="N251" s="9">
        <v>3</v>
      </c>
      <c r="O251" t="str">
        <f t="shared" ca="1" si="9"/>
        <v/>
      </c>
      <c r="P251" s="17">
        <f t="shared" si="10"/>
        <v>41943</v>
      </c>
      <c r="Q251" t="str">
        <f t="shared" ca="1" si="11"/>
        <v/>
      </c>
      <c r="R251" t="s">
        <v>266</v>
      </c>
      <c r="S251">
        <v>1</v>
      </c>
    </row>
    <row r="252" spans="1:19" x14ac:dyDescent="0.25">
      <c r="A252" s="3">
        <v>16735</v>
      </c>
      <c r="B252" s="4" t="s">
        <v>244</v>
      </c>
      <c r="C252" s="4" t="s">
        <v>245</v>
      </c>
      <c r="D252" s="3" t="s">
        <v>16</v>
      </c>
      <c r="E252" s="5" t="s">
        <v>17</v>
      </c>
      <c r="F252" s="6">
        <v>41883</v>
      </c>
      <c r="G252" s="7">
        <v>42426</v>
      </c>
      <c r="H252" s="3" t="s">
        <v>28</v>
      </c>
      <c r="I252" s="3">
        <v>139</v>
      </c>
      <c r="J252" s="3">
        <v>5</v>
      </c>
      <c r="K252" s="8">
        <v>16927</v>
      </c>
      <c r="L252" s="3">
        <v>12</v>
      </c>
      <c r="M252" s="19">
        <v>14678</v>
      </c>
      <c r="N252" s="9">
        <v>24</v>
      </c>
      <c r="O252" t="str">
        <f t="shared" ca="1" si="9"/>
        <v/>
      </c>
      <c r="P252" s="17">
        <f t="shared" si="10"/>
        <v>42643</v>
      </c>
      <c r="Q252" t="str">
        <f t="shared" ca="1" si="11"/>
        <v/>
      </c>
      <c r="R252" t="s">
        <v>266</v>
      </c>
      <c r="S252">
        <v>1</v>
      </c>
    </row>
    <row r="253" spans="1:19" x14ac:dyDescent="0.25">
      <c r="A253" s="3">
        <v>18123</v>
      </c>
      <c r="B253" s="4" t="s">
        <v>240</v>
      </c>
      <c r="C253" s="4" t="s">
        <v>246</v>
      </c>
      <c r="D253" s="3" t="s">
        <v>16</v>
      </c>
      <c r="E253" s="5" t="s">
        <v>25</v>
      </c>
      <c r="F253" s="6">
        <v>41913</v>
      </c>
      <c r="G253" s="7">
        <v>42342</v>
      </c>
      <c r="H253" s="3" t="s">
        <v>38</v>
      </c>
      <c r="I253" s="3">
        <v>132</v>
      </c>
      <c r="J253" s="3">
        <v>1</v>
      </c>
      <c r="K253" s="8">
        <v>18565</v>
      </c>
      <c r="L253" s="3">
        <v>12</v>
      </c>
      <c r="M253" s="19">
        <v>24564</v>
      </c>
      <c r="N253" s="9">
        <v>12</v>
      </c>
      <c r="O253" t="str">
        <f t="shared" ca="1" si="9"/>
        <v/>
      </c>
      <c r="P253" s="17">
        <f t="shared" si="10"/>
        <v>42308</v>
      </c>
      <c r="Q253" t="str">
        <f t="shared" ca="1" si="11"/>
        <v/>
      </c>
      <c r="R253" t="s">
        <v>266</v>
      </c>
      <c r="S253">
        <v>1</v>
      </c>
    </row>
    <row r="254" spans="1:19" x14ac:dyDescent="0.25">
      <c r="A254" s="3">
        <v>198</v>
      </c>
      <c r="B254" s="4" t="s">
        <v>247</v>
      </c>
      <c r="C254" s="4" t="s">
        <v>248</v>
      </c>
      <c r="D254" s="3" t="s">
        <v>16</v>
      </c>
      <c r="E254" s="5" t="s">
        <v>21</v>
      </c>
      <c r="F254" s="6">
        <v>41944</v>
      </c>
      <c r="G254" s="7">
        <v>42338</v>
      </c>
      <c r="H254" s="3" t="s">
        <v>45</v>
      </c>
      <c r="I254" s="3">
        <v>145</v>
      </c>
      <c r="J254" s="3">
        <v>1</v>
      </c>
      <c r="K254" s="8">
        <v>31883</v>
      </c>
      <c r="L254" s="3">
        <v>13</v>
      </c>
      <c r="M254" s="19">
        <v>18139</v>
      </c>
      <c r="N254" s="9">
        <v>24</v>
      </c>
      <c r="O254" t="str">
        <f t="shared" ca="1" si="9"/>
        <v/>
      </c>
      <c r="P254" s="17">
        <f t="shared" si="10"/>
        <v>42704</v>
      </c>
      <c r="Q254" t="str">
        <f t="shared" ca="1" si="11"/>
        <v/>
      </c>
      <c r="R254" t="s">
        <v>266</v>
      </c>
      <c r="S254">
        <v>1</v>
      </c>
    </row>
    <row r="255" spans="1:19" x14ac:dyDescent="0.25">
      <c r="A255" s="3">
        <v>16927</v>
      </c>
      <c r="B255" s="4" t="s">
        <v>249</v>
      </c>
      <c r="C255" s="4" t="s">
        <v>250</v>
      </c>
      <c r="D255" s="3" t="s">
        <v>16</v>
      </c>
      <c r="E255" s="5" t="s">
        <v>21</v>
      </c>
      <c r="F255" s="6">
        <v>41944</v>
      </c>
      <c r="G255" s="7">
        <v>42428</v>
      </c>
      <c r="H255" s="3" t="s">
        <v>22</v>
      </c>
      <c r="I255" s="3">
        <v>158</v>
      </c>
      <c r="J255" s="3">
        <v>2</v>
      </c>
      <c r="K255" s="8">
        <v>30906</v>
      </c>
      <c r="L255" s="3">
        <v>10</v>
      </c>
      <c r="M255" s="19">
        <v>21000</v>
      </c>
      <c r="N255" s="9">
        <v>12</v>
      </c>
      <c r="O255" t="str">
        <f t="shared" ca="1" si="9"/>
        <v/>
      </c>
      <c r="P255" s="17">
        <f t="shared" si="10"/>
        <v>42338</v>
      </c>
      <c r="Q255" t="str">
        <f t="shared" ca="1" si="11"/>
        <v/>
      </c>
      <c r="R255" t="s">
        <v>266</v>
      </c>
      <c r="S255">
        <v>1</v>
      </c>
    </row>
    <row r="256" spans="1:19" x14ac:dyDescent="0.25">
      <c r="A256" s="3">
        <v>17197</v>
      </c>
      <c r="B256" s="4" t="s">
        <v>247</v>
      </c>
      <c r="C256" s="4" t="s">
        <v>251</v>
      </c>
      <c r="D256" s="3" t="s">
        <v>16</v>
      </c>
      <c r="E256" s="5" t="s">
        <v>25</v>
      </c>
      <c r="F256" s="6">
        <v>42005</v>
      </c>
      <c r="G256" s="7">
        <v>42415</v>
      </c>
      <c r="H256" s="3" t="s">
        <v>38</v>
      </c>
      <c r="I256" s="3">
        <v>134</v>
      </c>
      <c r="J256" s="3">
        <v>0</v>
      </c>
      <c r="K256" s="8">
        <v>25253</v>
      </c>
      <c r="L256" s="3">
        <v>13</v>
      </c>
      <c r="M256" s="19">
        <v>19199</v>
      </c>
      <c r="N256" s="9">
        <v>3</v>
      </c>
      <c r="O256" t="str">
        <f t="shared" ca="1" si="9"/>
        <v/>
      </c>
      <c r="P256" s="17">
        <f t="shared" si="10"/>
        <v>42124</v>
      </c>
      <c r="Q256" t="str">
        <f t="shared" ca="1" si="11"/>
        <v/>
      </c>
      <c r="R256" t="s">
        <v>266</v>
      </c>
      <c r="S256">
        <v>1</v>
      </c>
    </row>
    <row r="257" spans="1:19" x14ac:dyDescent="0.25">
      <c r="A257" s="3">
        <v>15481</v>
      </c>
      <c r="B257" s="4" t="s">
        <v>252</v>
      </c>
      <c r="C257" s="4" t="s">
        <v>253</v>
      </c>
      <c r="D257" s="3" t="s">
        <v>16</v>
      </c>
      <c r="E257" s="5" t="s">
        <v>25</v>
      </c>
      <c r="F257" s="6">
        <v>42370</v>
      </c>
      <c r="G257" s="7">
        <v>42437</v>
      </c>
      <c r="H257" s="3" t="s">
        <v>45</v>
      </c>
      <c r="I257" s="3">
        <v>110</v>
      </c>
      <c r="J257" s="3">
        <v>2</v>
      </c>
      <c r="K257" s="8">
        <v>35671</v>
      </c>
      <c r="L257" s="3">
        <v>10</v>
      </c>
      <c r="M257" s="19">
        <v>18000</v>
      </c>
      <c r="N257" s="9">
        <v>3</v>
      </c>
      <c r="O257" t="str">
        <f t="shared" ca="1" si="9"/>
        <v/>
      </c>
      <c r="P257" s="17">
        <f t="shared" si="10"/>
        <v>42490</v>
      </c>
      <c r="Q257" t="str">
        <f t="shared" ca="1" si="11"/>
        <v/>
      </c>
      <c r="R257" t="s">
        <v>266</v>
      </c>
      <c r="S257">
        <v>1</v>
      </c>
    </row>
    <row r="258" spans="1:19" x14ac:dyDescent="0.25">
      <c r="H258" s="3" t="s">
        <v>45</v>
      </c>
      <c r="O258" t="s">
        <v>268</v>
      </c>
      <c r="R258" t="s">
        <v>259</v>
      </c>
      <c r="S258" s="16">
        <v>22</v>
      </c>
    </row>
    <row r="259" spans="1:19" x14ac:dyDescent="0.25">
      <c r="H259" s="14" t="s">
        <v>22</v>
      </c>
      <c r="O259" t="s">
        <v>268</v>
      </c>
      <c r="R259" t="s">
        <v>259</v>
      </c>
      <c r="S259" s="16">
        <v>20</v>
      </c>
    </row>
    <row r="260" spans="1:19" x14ac:dyDescent="0.25">
      <c r="H260" s="14" t="s">
        <v>28</v>
      </c>
      <c r="O260" t="s">
        <v>268</v>
      </c>
      <c r="R260" t="s">
        <v>259</v>
      </c>
      <c r="S260" s="16">
        <v>25</v>
      </c>
    </row>
    <row r="261" spans="1:19" x14ac:dyDescent="0.25">
      <c r="H261" s="3" t="s">
        <v>38</v>
      </c>
      <c r="O261" t="s">
        <v>268</v>
      </c>
      <c r="R261" t="s">
        <v>259</v>
      </c>
      <c r="S261" s="16">
        <v>32</v>
      </c>
    </row>
    <row r="262" spans="1:19" x14ac:dyDescent="0.25">
      <c r="H262" s="14" t="s">
        <v>18</v>
      </c>
      <c r="O262" t="s">
        <v>268</v>
      </c>
      <c r="R262" t="s">
        <v>259</v>
      </c>
      <c r="S262" s="16">
        <v>42</v>
      </c>
    </row>
    <row r="263" spans="1:19" x14ac:dyDescent="0.25">
      <c r="H263" s="14" t="s">
        <v>76</v>
      </c>
      <c r="O263" t="s">
        <v>268</v>
      </c>
      <c r="R263" t="s">
        <v>259</v>
      </c>
      <c r="S263" s="16">
        <v>14</v>
      </c>
    </row>
    <row r="264" spans="1:19" x14ac:dyDescent="0.25">
      <c r="H264" s="14" t="s">
        <v>73</v>
      </c>
      <c r="O264" t="s">
        <v>268</v>
      </c>
      <c r="R264" t="s">
        <v>259</v>
      </c>
      <c r="S264" s="16">
        <v>12</v>
      </c>
    </row>
    <row r="265" spans="1:19" x14ac:dyDescent="0.25">
      <c r="H265" s="14" t="s">
        <v>41</v>
      </c>
      <c r="O265" t="s">
        <v>268</v>
      </c>
      <c r="R265" t="s">
        <v>259</v>
      </c>
      <c r="S265" s="16">
        <v>10</v>
      </c>
    </row>
    <row r="266" spans="1:19" x14ac:dyDescent="0.25">
      <c r="H266" s="3" t="s">
        <v>54</v>
      </c>
      <c r="O266" t="s">
        <v>268</v>
      </c>
      <c r="R266" t="s">
        <v>259</v>
      </c>
      <c r="S266" s="16">
        <v>10</v>
      </c>
    </row>
    <row r="267" spans="1:19" x14ac:dyDescent="0.25">
      <c r="H267" s="15" t="s">
        <v>210</v>
      </c>
      <c r="O267" t="s">
        <v>268</v>
      </c>
      <c r="R267" t="s">
        <v>259</v>
      </c>
      <c r="S267" s="16">
        <v>1</v>
      </c>
    </row>
  </sheetData>
  <autoFilter ref="A1:N257">
    <sortState ref="A2:N257">
      <sortCondition ref="F1:F257"/>
    </sortState>
  </autoFilter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1"/>
  <sheetViews>
    <sheetView workbookViewId="0">
      <selection activeCell="J24" sqref="J24"/>
    </sheetView>
  </sheetViews>
  <sheetFormatPr defaultRowHeight="15" x14ac:dyDescent="0.25"/>
  <cols>
    <col min="2" max="5" width="19.28515625" customWidth="1"/>
    <col min="6" max="6" width="24.7109375" bestFit="1" customWidth="1"/>
  </cols>
  <sheetData>
    <row r="4" spans="2:6" x14ac:dyDescent="0.25">
      <c r="B4" s="1" t="s">
        <v>256</v>
      </c>
      <c r="C4" s="1" t="s">
        <v>257</v>
      </c>
      <c r="D4" s="1" t="s">
        <v>258</v>
      </c>
      <c r="E4" s="1" t="s">
        <v>264</v>
      </c>
      <c r="F4" s="1" t="s">
        <v>265</v>
      </c>
    </row>
    <row r="5" spans="2:6" x14ac:dyDescent="0.25">
      <c r="B5" s="12">
        <v>10</v>
      </c>
      <c r="C5" s="22">
        <v>8000</v>
      </c>
      <c r="D5" s="22">
        <v>15000</v>
      </c>
      <c r="E5" s="22">
        <f>AVERAGE(C5:D5)</f>
        <v>11500</v>
      </c>
      <c r="F5" s="23">
        <f ca="1">AVERAGEIFS('Data '!M:M,'Data '!O:O,"Ve stavu",'Data '!L:L,Statistika!B5)</f>
        <v>10570</v>
      </c>
    </row>
    <row r="6" spans="2:6" x14ac:dyDescent="0.25">
      <c r="B6" s="12">
        <v>11</v>
      </c>
      <c r="C6" s="22">
        <v>15000</v>
      </c>
      <c r="D6" s="22">
        <v>21000</v>
      </c>
      <c r="E6" s="22">
        <f t="shared" ref="E6:E11" si="0">AVERAGE(C6:D6)</f>
        <v>18000</v>
      </c>
      <c r="F6" s="23">
        <f ca="1">AVERAGEIFS('Data '!M:M,'Data '!O:O,"Ve stavu",'Data '!L:L,Statistika!B6)</f>
        <v>19518.625</v>
      </c>
    </row>
    <row r="7" spans="2:6" x14ac:dyDescent="0.25">
      <c r="B7" s="12">
        <v>12</v>
      </c>
      <c r="C7" s="22">
        <v>21000</v>
      </c>
      <c r="D7" s="22">
        <v>25000</v>
      </c>
      <c r="E7" s="22">
        <f t="shared" si="0"/>
        <v>23000</v>
      </c>
      <c r="F7" s="23">
        <f ca="1">AVERAGEIFS('Data '!M:M,'Data '!O:O,"Ve stavu",'Data '!L:L,Statistika!B7)</f>
        <v>22858.873015873014</v>
      </c>
    </row>
    <row r="8" spans="2:6" x14ac:dyDescent="0.25">
      <c r="B8" s="12">
        <v>13</v>
      </c>
      <c r="C8" s="22">
        <v>25000</v>
      </c>
      <c r="D8" s="22">
        <v>31000</v>
      </c>
      <c r="E8" s="22">
        <f t="shared" si="0"/>
        <v>28000</v>
      </c>
      <c r="F8" s="23">
        <f ca="1">AVERAGEIFS('Data '!M:M,'Data '!O:O,"Ve stavu",'Data '!L:L,Statistika!B8)</f>
        <v>28959.192307692309</v>
      </c>
    </row>
    <row r="9" spans="2:6" x14ac:dyDescent="0.25">
      <c r="B9" s="12">
        <v>14</v>
      </c>
      <c r="C9" s="22">
        <v>30000</v>
      </c>
      <c r="D9" s="22">
        <v>40000</v>
      </c>
      <c r="E9" s="22">
        <f t="shared" si="0"/>
        <v>35000</v>
      </c>
      <c r="F9" s="23">
        <f ca="1">AVERAGEIFS('Data '!M:M,'Data '!O:O,"Ve stavu",'Data '!L:L,Statistika!B9)</f>
        <v>34371.756097560974</v>
      </c>
    </row>
    <row r="10" spans="2:6" x14ac:dyDescent="0.25">
      <c r="B10" s="12">
        <v>15</v>
      </c>
      <c r="C10" s="22">
        <v>40000</v>
      </c>
      <c r="D10" s="22">
        <v>60000</v>
      </c>
      <c r="E10" s="22">
        <f t="shared" si="0"/>
        <v>50000</v>
      </c>
      <c r="F10" s="23">
        <f ca="1">AVERAGEIFS('Data '!M:M,'Data '!O:O,"Ve stavu",'Data '!L:L,Statistika!B10)</f>
        <v>52783.941176470587</v>
      </c>
    </row>
    <row r="11" spans="2:6" x14ac:dyDescent="0.25">
      <c r="B11" s="12">
        <v>16</v>
      </c>
      <c r="C11" s="22">
        <v>60000</v>
      </c>
      <c r="D11" s="22">
        <v>100000</v>
      </c>
      <c r="E11" s="22">
        <f t="shared" si="0"/>
        <v>80000</v>
      </c>
      <c r="F11" s="23">
        <f ca="1">AVERAGEIFS('Data '!M:M,'Data '!O:O,"Ve stavu",'Data '!L:L,Statistika!B11)</f>
        <v>76076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267"/>
  <sheetViews>
    <sheetView workbookViewId="0">
      <pane ySplit="1" topLeftCell="A235" activePane="bottomLeft" state="frozen"/>
      <selection activeCell="I260" sqref="I260"/>
      <selection pane="bottomLeft" activeCell="I260" sqref="I260"/>
    </sheetView>
  </sheetViews>
  <sheetFormatPr defaultRowHeight="15" x14ac:dyDescent="0.25"/>
  <cols>
    <col min="2" max="3" width="11.7109375" customWidth="1"/>
    <col min="5" max="6" width="16" customWidth="1"/>
    <col min="7" max="7" width="16.28515625" customWidth="1"/>
    <col min="8" max="8" width="10.42578125" customWidth="1"/>
    <col min="10" max="10" width="11.85546875" customWidth="1"/>
    <col min="11" max="11" width="15.28515625" customWidth="1"/>
    <col min="12" max="12" width="13.85546875" customWidth="1"/>
    <col min="13" max="13" width="14.5703125" style="20" customWidth="1"/>
    <col min="14" max="14" width="14.7109375" customWidth="1"/>
    <col min="16" max="16" width="10.14062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8" t="s">
        <v>12</v>
      </c>
      <c r="N1" s="1" t="s">
        <v>13</v>
      </c>
      <c r="O1" s="21" t="s">
        <v>261</v>
      </c>
      <c r="P1" s="21" t="s">
        <v>262</v>
      </c>
      <c r="Q1" s="21" t="s">
        <v>263</v>
      </c>
      <c r="R1" s="21" t="s">
        <v>267</v>
      </c>
      <c r="S1" s="21" t="s">
        <v>272</v>
      </c>
    </row>
    <row r="2" spans="1:19" x14ac:dyDescent="0.25">
      <c r="A2" s="3">
        <v>220</v>
      </c>
      <c r="B2" s="4" t="s">
        <v>14</v>
      </c>
      <c r="C2" s="4" t="s">
        <v>15</v>
      </c>
      <c r="D2" s="3" t="s">
        <v>16</v>
      </c>
      <c r="E2" s="5" t="s">
        <v>17</v>
      </c>
      <c r="F2" s="6">
        <v>37956</v>
      </c>
      <c r="G2" s="7">
        <v>42277</v>
      </c>
      <c r="H2" s="3" t="s">
        <v>18</v>
      </c>
      <c r="I2" s="3">
        <v>103</v>
      </c>
      <c r="J2" s="3">
        <v>3</v>
      </c>
      <c r="K2" s="8">
        <v>28732</v>
      </c>
      <c r="L2" s="3">
        <v>15</v>
      </c>
      <c r="M2" s="19">
        <v>48244</v>
      </c>
      <c r="N2" s="9">
        <v>3</v>
      </c>
      <c r="O2" t="str">
        <f ca="1">IF(G:G&gt;TODAY(),"Ve stavu","")</f>
        <v/>
      </c>
      <c r="P2" s="17">
        <f>EOMONTH(F2,N2)</f>
        <v>38077</v>
      </c>
      <c r="Q2" t="str">
        <f ca="1">IF(O:O="","",IF(P:P&gt;TODAY(),"A","N"))</f>
        <v/>
      </c>
      <c r="R2" t="s">
        <v>266</v>
      </c>
      <c r="S2">
        <v>1</v>
      </c>
    </row>
    <row r="3" spans="1:19" x14ac:dyDescent="0.25">
      <c r="A3" s="3">
        <v>619</v>
      </c>
      <c r="B3" s="4" t="s">
        <v>19</v>
      </c>
      <c r="C3" s="4" t="s">
        <v>20</v>
      </c>
      <c r="D3" s="3" t="s">
        <v>16</v>
      </c>
      <c r="E3" s="5" t="s">
        <v>21</v>
      </c>
      <c r="F3" s="6">
        <v>38018</v>
      </c>
      <c r="G3" s="7">
        <v>42369</v>
      </c>
      <c r="H3" s="3" t="s">
        <v>22</v>
      </c>
      <c r="I3" s="3">
        <v>136</v>
      </c>
      <c r="J3" s="3">
        <v>1</v>
      </c>
      <c r="K3" s="8">
        <v>24238</v>
      </c>
      <c r="L3" s="3">
        <v>13</v>
      </c>
      <c r="M3" s="19">
        <v>24695</v>
      </c>
      <c r="N3" s="9">
        <v>12</v>
      </c>
      <c r="O3" t="str">
        <f t="shared" ref="O3:O66" ca="1" si="0">IF(G:G&gt;TODAY(),"Ve stavu","")</f>
        <v/>
      </c>
      <c r="P3" s="17">
        <f t="shared" ref="P3:P66" si="1">EOMONTH(F3,N3)</f>
        <v>38411</v>
      </c>
      <c r="Q3" t="str">
        <f t="shared" ref="Q3:Q66" ca="1" si="2">IF(O:O="","",IF(P:P&gt;TODAY(),"A","N"))</f>
        <v/>
      </c>
      <c r="R3" t="s">
        <v>266</v>
      </c>
      <c r="S3">
        <v>1</v>
      </c>
    </row>
    <row r="4" spans="1:19" x14ac:dyDescent="0.25">
      <c r="A4" s="3">
        <v>618</v>
      </c>
      <c r="B4" s="4" t="s">
        <v>23</v>
      </c>
      <c r="C4" s="4" t="s">
        <v>24</v>
      </c>
      <c r="D4" s="3" t="s">
        <v>16</v>
      </c>
      <c r="E4" s="5" t="s">
        <v>25</v>
      </c>
      <c r="F4" s="6">
        <v>38078</v>
      </c>
      <c r="G4" s="7">
        <v>42277</v>
      </c>
      <c r="H4" s="3" t="s">
        <v>18</v>
      </c>
      <c r="I4" s="3">
        <v>160</v>
      </c>
      <c r="J4" s="3">
        <v>1</v>
      </c>
      <c r="K4" s="8">
        <v>33569</v>
      </c>
      <c r="L4" s="3">
        <v>12</v>
      </c>
      <c r="M4" s="19">
        <v>18160</v>
      </c>
      <c r="N4" s="9">
        <v>1</v>
      </c>
      <c r="O4" t="str">
        <f t="shared" ca="1" si="0"/>
        <v/>
      </c>
      <c r="P4" s="17">
        <f t="shared" si="1"/>
        <v>38138</v>
      </c>
      <c r="Q4" t="str">
        <f t="shared" ca="1" si="2"/>
        <v/>
      </c>
      <c r="R4" t="s">
        <v>266</v>
      </c>
      <c r="S4">
        <v>1</v>
      </c>
    </row>
    <row r="5" spans="1:19" x14ac:dyDescent="0.25">
      <c r="A5" s="3">
        <v>3716</v>
      </c>
      <c r="B5" s="4" t="s">
        <v>26</v>
      </c>
      <c r="C5" s="4" t="s">
        <v>27</v>
      </c>
      <c r="D5" s="3" t="s">
        <v>16</v>
      </c>
      <c r="E5" s="5" t="s">
        <v>25</v>
      </c>
      <c r="F5" s="6">
        <v>38384</v>
      </c>
      <c r="G5" s="7">
        <v>43382</v>
      </c>
      <c r="H5" s="3" t="s">
        <v>28</v>
      </c>
      <c r="I5" s="3">
        <v>151</v>
      </c>
      <c r="J5" s="3">
        <v>4</v>
      </c>
      <c r="K5" s="8">
        <v>24930</v>
      </c>
      <c r="L5" s="3">
        <v>14</v>
      </c>
      <c r="M5" s="19">
        <v>29364</v>
      </c>
      <c r="N5" s="9">
        <v>6</v>
      </c>
      <c r="O5" t="str">
        <f t="shared" ca="1" si="0"/>
        <v>Ve stavu</v>
      </c>
      <c r="P5" s="17">
        <f t="shared" si="1"/>
        <v>38595</v>
      </c>
      <c r="Q5" t="str">
        <f t="shared" ca="1" si="2"/>
        <v>N</v>
      </c>
      <c r="R5" t="s">
        <v>266</v>
      </c>
      <c r="S5">
        <v>1</v>
      </c>
    </row>
    <row r="6" spans="1:19" x14ac:dyDescent="0.25">
      <c r="A6" s="3">
        <v>3272</v>
      </c>
      <c r="B6" s="4" t="s">
        <v>29</v>
      </c>
      <c r="C6" s="4" t="s">
        <v>30</v>
      </c>
      <c r="D6" s="3" t="s">
        <v>31</v>
      </c>
      <c r="E6" s="5" t="s">
        <v>17</v>
      </c>
      <c r="F6" s="6">
        <v>38412</v>
      </c>
      <c r="G6" s="7">
        <v>41882</v>
      </c>
      <c r="H6" s="3" t="s">
        <v>28</v>
      </c>
      <c r="I6" s="3">
        <v>133</v>
      </c>
      <c r="J6" s="3">
        <v>1</v>
      </c>
      <c r="K6" s="8">
        <v>33629</v>
      </c>
      <c r="L6" s="3">
        <v>12</v>
      </c>
      <c r="M6" s="19">
        <v>26120</v>
      </c>
      <c r="N6" s="9">
        <v>24</v>
      </c>
      <c r="O6" t="str">
        <f t="shared" ca="1" si="0"/>
        <v/>
      </c>
      <c r="P6" s="17">
        <f t="shared" si="1"/>
        <v>39172</v>
      </c>
      <c r="Q6" t="str">
        <f t="shared" ca="1" si="2"/>
        <v/>
      </c>
      <c r="R6" t="s">
        <v>266</v>
      </c>
      <c r="S6">
        <v>1</v>
      </c>
    </row>
    <row r="7" spans="1:19" x14ac:dyDescent="0.25">
      <c r="A7" s="3">
        <v>3885</v>
      </c>
      <c r="B7" s="4" t="s">
        <v>32</v>
      </c>
      <c r="C7" s="4" t="s">
        <v>33</v>
      </c>
      <c r="D7" s="3" t="s">
        <v>16</v>
      </c>
      <c r="E7" s="5" t="s">
        <v>21</v>
      </c>
      <c r="F7" s="6">
        <v>38412</v>
      </c>
      <c r="G7" s="7">
        <v>43204</v>
      </c>
      <c r="H7" s="3" t="s">
        <v>28</v>
      </c>
      <c r="I7" s="3">
        <v>102</v>
      </c>
      <c r="J7" s="3">
        <v>2</v>
      </c>
      <c r="K7" s="8">
        <v>31581</v>
      </c>
      <c r="L7" s="3">
        <v>13</v>
      </c>
      <c r="M7" s="19">
        <v>33492</v>
      </c>
      <c r="N7" s="9">
        <v>24</v>
      </c>
      <c r="O7" t="str">
        <f t="shared" ca="1" si="0"/>
        <v>Ve stavu</v>
      </c>
      <c r="P7" s="17">
        <f t="shared" si="1"/>
        <v>39172</v>
      </c>
      <c r="Q7" t="str">
        <f t="shared" ca="1" si="2"/>
        <v>N</v>
      </c>
      <c r="R7" t="s">
        <v>266</v>
      </c>
      <c r="S7">
        <v>1</v>
      </c>
    </row>
    <row r="8" spans="1:19" x14ac:dyDescent="0.25">
      <c r="A8" s="3">
        <v>3561</v>
      </c>
      <c r="B8" s="4" t="s">
        <v>34</v>
      </c>
      <c r="C8" s="4" t="s">
        <v>35</v>
      </c>
      <c r="D8" s="3" t="s">
        <v>16</v>
      </c>
      <c r="E8" s="5" t="s">
        <v>17</v>
      </c>
      <c r="F8" s="6">
        <v>38418</v>
      </c>
      <c r="G8" s="7">
        <v>42876</v>
      </c>
      <c r="H8" s="3" t="s">
        <v>22</v>
      </c>
      <c r="I8" s="3">
        <v>153</v>
      </c>
      <c r="J8" s="3">
        <v>2</v>
      </c>
      <c r="K8" s="8">
        <v>25583</v>
      </c>
      <c r="L8" s="3">
        <v>14</v>
      </c>
      <c r="M8" s="19">
        <v>34142</v>
      </c>
      <c r="N8" s="9">
        <v>6</v>
      </c>
      <c r="O8" t="str">
        <f t="shared" ca="1" si="0"/>
        <v/>
      </c>
      <c r="P8" s="17">
        <f t="shared" si="1"/>
        <v>38625</v>
      </c>
      <c r="Q8" t="str">
        <f t="shared" ca="1" si="2"/>
        <v/>
      </c>
      <c r="R8" t="s">
        <v>266</v>
      </c>
      <c r="S8">
        <v>1</v>
      </c>
    </row>
    <row r="9" spans="1:19" x14ac:dyDescent="0.25">
      <c r="A9" s="3">
        <v>3660</v>
      </c>
      <c r="B9" s="4" t="s">
        <v>36</v>
      </c>
      <c r="C9" s="4" t="s">
        <v>37</v>
      </c>
      <c r="D9" s="3" t="s">
        <v>16</v>
      </c>
      <c r="E9" s="5" t="s">
        <v>25</v>
      </c>
      <c r="F9" s="6">
        <v>38418</v>
      </c>
      <c r="G9" s="7">
        <v>43221</v>
      </c>
      <c r="H9" s="3" t="s">
        <v>38</v>
      </c>
      <c r="I9" s="3">
        <v>105</v>
      </c>
      <c r="J9" s="3">
        <v>3</v>
      </c>
      <c r="K9" s="8">
        <v>28842</v>
      </c>
      <c r="L9" s="3">
        <v>12</v>
      </c>
      <c r="M9" s="19">
        <v>21236</v>
      </c>
      <c r="N9" s="9">
        <v>12</v>
      </c>
      <c r="O9" t="str">
        <f t="shared" ca="1" si="0"/>
        <v>Ve stavu</v>
      </c>
      <c r="P9" s="17">
        <f t="shared" si="1"/>
        <v>38807</v>
      </c>
      <c r="Q9" t="str">
        <f t="shared" ca="1" si="2"/>
        <v>N</v>
      </c>
      <c r="R9" t="s">
        <v>266</v>
      </c>
      <c r="S9">
        <v>1</v>
      </c>
    </row>
    <row r="10" spans="1:19" x14ac:dyDescent="0.25">
      <c r="A10" s="3">
        <v>3727</v>
      </c>
      <c r="B10" s="4" t="s">
        <v>39</v>
      </c>
      <c r="C10" s="4" t="s">
        <v>40</v>
      </c>
      <c r="D10" s="3" t="s">
        <v>16</v>
      </c>
      <c r="E10" s="5" t="s">
        <v>25</v>
      </c>
      <c r="F10" s="6">
        <v>38418</v>
      </c>
      <c r="G10" s="7">
        <v>42399</v>
      </c>
      <c r="H10" s="3" t="s">
        <v>41</v>
      </c>
      <c r="I10" s="3">
        <v>127</v>
      </c>
      <c r="J10" s="3">
        <v>4</v>
      </c>
      <c r="K10" s="8">
        <v>31407</v>
      </c>
      <c r="L10" s="3">
        <v>11</v>
      </c>
      <c r="M10" s="19">
        <v>18735</v>
      </c>
      <c r="N10" s="9">
        <v>3</v>
      </c>
      <c r="O10" t="str">
        <f t="shared" ca="1" si="0"/>
        <v/>
      </c>
      <c r="P10" s="17">
        <f t="shared" si="1"/>
        <v>38533</v>
      </c>
      <c r="Q10" t="str">
        <f t="shared" ca="1" si="2"/>
        <v/>
      </c>
      <c r="R10" t="s">
        <v>266</v>
      </c>
      <c r="S10">
        <v>1</v>
      </c>
    </row>
    <row r="11" spans="1:19" x14ac:dyDescent="0.25">
      <c r="A11" s="3">
        <v>3281</v>
      </c>
      <c r="B11" s="4" t="s">
        <v>42</v>
      </c>
      <c r="C11" s="4" t="s">
        <v>43</v>
      </c>
      <c r="D11" s="3" t="s">
        <v>16</v>
      </c>
      <c r="E11" s="5" t="s">
        <v>21</v>
      </c>
      <c r="F11" s="6">
        <v>38421</v>
      </c>
      <c r="G11" s="7">
        <v>42797</v>
      </c>
      <c r="H11" s="3" t="s">
        <v>22</v>
      </c>
      <c r="I11" s="3">
        <v>104</v>
      </c>
      <c r="J11" s="3">
        <v>4</v>
      </c>
      <c r="K11" s="8">
        <v>30369</v>
      </c>
      <c r="L11" s="3">
        <v>13</v>
      </c>
      <c r="M11" s="19">
        <v>32082</v>
      </c>
      <c r="N11" s="9">
        <v>12</v>
      </c>
      <c r="O11" t="str">
        <f t="shared" ca="1" si="0"/>
        <v/>
      </c>
      <c r="P11" s="17">
        <f t="shared" si="1"/>
        <v>38807</v>
      </c>
      <c r="Q11" t="str">
        <f t="shared" ca="1" si="2"/>
        <v/>
      </c>
      <c r="R11" t="s">
        <v>266</v>
      </c>
      <c r="S11">
        <v>1</v>
      </c>
    </row>
    <row r="12" spans="1:19" x14ac:dyDescent="0.25">
      <c r="A12" s="3">
        <v>3440</v>
      </c>
      <c r="B12" s="4" t="s">
        <v>44</v>
      </c>
      <c r="C12" s="4" t="s">
        <v>35</v>
      </c>
      <c r="D12" s="3" t="s">
        <v>16</v>
      </c>
      <c r="E12" s="5" t="s">
        <v>25</v>
      </c>
      <c r="F12" s="6">
        <v>38421</v>
      </c>
      <c r="G12" s="7">
        <v>43221</v>
      </c>
      <c r="H12" s="3" t="s">
        <v>45</v>
      </c>
      <c r="I12" s="3">
        <v>148</v>
      </c>
      <c r="J12" s="3">
        <v>1</v>
      </c>
      <c r="K12" s="8">
        <v>23153</v>
      </c>
      <c r="L12" s="3">
        <v>14</v>
      </c>
      <c r="M12" s="19">
        <v>32269</v>
      </c>
      <c r="N12" s="9">
        <v>6</v>
      </c>
      <c r="O12" t="str">
        <f t="shared" ca="1" si="0"/>
        <v>Ve stavu</v>
      </c>
      <c r="P12" s="17">
        <f t="shared" si="1"/>
        <v>38625</v>
      </c>
      <c r="Q12" t="str">
        <f t="shared" ca="1" si="2"/>
        <v>N</v>
      </c>
      <c r="R12" t="s">
        <v>266</v>
      </c>
      <c r="S12">
        <v>1</v>
      </c>
    </row>
    <row r="13" spans="1:19" x14ac:dyDescent="0.25">
      <c r="A13" s="3">
        <v>4711</v>
      </c>
      <c r="B13" s="4" t="s">
        <v>46</v>
      </c>
      <c r="C13" s="4" t="s">
        <v>47</v>
      </c>
      <c r="D13" s="3" t="s">
        <v>16</v>
      </c>
      <c r="E13" s="5" t="s">
        <v>21</v>
      </c>
      <c r="F13" s="6">
        <v>38421</v>
      </c>
      <c r="G13" s="7">
        <v>54789</v>
      </c>
      <c r="H13" s="3" t="s">
        <v>22</v>
      </c>
      <c r="I13" s="3">
        <v>128</v>
      </c>
      <c r="J13" s="3">
        <v>4</v>
      </c>
      <c r="K13" s="8">
        <v>18133</v>
      </c>
      <c r="L13" s="3">
        <v>13</v>
      </c>
      <c r="M13" s="19">
        <v>24503</v>
      </c>
      <c r="N13" s="9">
        <v>12</v>
      </c>
      <c r="O13" t="str">
        <f t="shared" ca="1" si="0"/>
        <v>Ve stavu</v>
      </c>
      <c r="P13" s="17">
        <f t="shared" si="1"/>
        <v>38807</v>
      </c>
      <c r="Q13" t="str">
        <f t="shared" ca="1" si="2"/>
        <v>N</v>
      </c>
      <c r="R13" t="s">
        <v>266</v>
      </c>
      <c r="S13">
        <v>1</v>
      </c>
    </row>
    <row r="14" spans="1:19" x14ac:dyDescent="0.25">
      <c r="A14" s="3">
        <v>3264</v>
      </c>
      <c r="B14" s="4" t="s">
        <v>48</v>
      </c>
      <c r="C14" s="4" t="s">
        <v>49</v>
      </c>
      <c r="D14" s="3" t="s">
        <v>31</v>
      </c>
      <c r="E14" s="5" t="s">
        <v>25</v>
      </c>
      <c r="F14" s="6">
        <v>42829</v>
      </c>
      <c r="G14" s="7">
        <v>43738</v>
      </c>
      <c r="H14" s="3" t="s">
        <v>45</v>
      </c>
      <c r="I14" s="3">
        <v>113</v>
      </c>
      <c r="J14" s="3">
        <v>3</v>
      </c>
      <c r="K14" s="8">
        <v>19811</v>
      </c>
      <c r="L14" s="3">
        <v>10</v>
      </c>
      <c r="M14" s="19">
        <v>14000</v>
      </c>
      <c r="N14" s="9">
        <v>3</v>
      </c>
      <c r="O14" t="str">
        <f t="shared" ca="1" si="0"/>
        <v>Ve stavu</v>
      </c>
      <c r="P14" s="17">
        <f t="shared" si="1"/>
        <v>42947</v>
      </c>
      <c r="Q14" t="str">
        <f t="shared" ca="1" si="2"/>
        <v>N</v>
      </c>
      <c r="R14" t="s">
        <v>266</v>
      </c>
      <c r="S14">
        <v>1</v>
      </c>
    </row>
    <row r="15" spans="1:19" x14ac:dyDescent="0.25">
      <c r="A15" s="3">
        <v>3297</v>
      </c>
      <c r="B15" s="4" t="s">
        <v>50</v>
      </c>
      <c r="C15" s="4" t="s">
        <v>51</v>
      </c>
      <c r="D15" s="3" t="s">
        <v>16</v>
      </c>
      <c r="E15" s="5" t="s">
        <v>17</v>
      </c>
      <c r="F15" s="6">
        <v>42860</v>
      </c>
      <c r="G15" s="7">
        <v>43559</v>
      </c>
      <c r="H15" s="3" t="s">
        <v>38</v>
      </c>
      <c r="I15" s="3">
        <v>108</v>
      </c>
      <c r="J15" s="3">
        <v>0</v>
      </c>
      <c r="K15" s="8">
        <v>29249</v>
      </c>
      <c r="L15" s="3">
        <v>12</v>
      </c>
      <c r="M15" s="19">
        <v>20006</v>
      </c>
      <c r="N15" s="9">
        <v>24</v>
      </c>
      <c r="O15" t="str">
        <f t="shared" ca="1" si="0"/>
        <v>Ve stavu</v>
      </c>
      <c r="P15" s="17">
        <f t="shared" si="1"/>
        <v>43616</v>
      </c>
      <c r="Q15" t="str">
        <f t="shared" ca="1" si="2"/>
        <v>A</v>
      </c>
      <c r="R15" t="s">
        <v>266</v>
      </c>
      <c r="S15">
        <v>1</v>
      </c>
    </row>
    <row r="16" spans="1:19" x14ac:dyDescent="0.25">
      <c r="A16" s="3">
        <v>3541</v>
      </c>
      <c r="B16" s="4" t="s">
        <v>52</v>
      </c>
      <c r="C16" s="4" t="s">
        <v>53</v>
      </c>
      <c r="D16" s="3" t="s">
        <v>16</v>
      </c>
      <c r="E16" s="5" t="s">
        <v>17</v>
      </c>
      <c r="F16" s="6">
        <v>42892</v>
      </c>
      <c r="G16" s="7">
        <v>43893</v>
      </c>
      <c r="H16" s="3" t="s">
        <v>54</v>
      </c>
      <c r="I16" s="3">
        <v>130</v>
      </c>
      <c r="J16" s="3">
        <v>4</v>
      </c>
      <c r="K16" s="8">
        <v>17046</v>
      </c>
      <c r="L16" s="3">
        <v>13</v>
      </c>
      <c r="M16" s="19">
        <v>29064</v>
      </c>
      <c r="N16" s="9">
        <v>12</v>
      </c>
      <c r="O16" t="str">
        <f t="shared" ca="1" si="0"/>
        <v>Ve stavu</v>
      </c>
      <c r="P16" s="17">
        <f t="shared" si="1"/>
        <v>43281</v>
      </c>
      <c r="Q16" t="str">
        <f t="shared" ca="1" si="2"/>
        <v>A</v>
      </c>
      <c r="R16" t="s">
        <v>266</v>
      </c>
      <c r="S16">
        <v>1</v>
      </c>
    </row>
    <row r="17" spans="1:19" x14ac:dyDescent="0.25">
      <c r="A17" s="3">
        <v>3589</v>
      </c>
      <c r="B17" s="4" t="s">
        <v>55</v>
      </c>
      <c r="C17" s="4" t="s">
        <v>56</v>
      </c>
      <c r="D17" s="3" t="s">
        <v>16</v>
      </c>
      <c r="E17" s="5" t="s">
        <v>21</v>
      </c>
      <c r="F17" s="6">
        <v>42893</v>
      </c>
      <c r="G17" s="7">
        <v>43180</v>
      </c>
      <c r="H17" s="3" t="s">
        <v>28</v>
      </c>
      <c r="I17" s="3">
        <v>118</v>
      </c>
      <c r="J17" s="3">
        <v>1</v>
      </c>
      <c r="K17" s="8">
        <v>27763</v>
      </c>
      <c r="L17" s="3">
        <v>12</v>
      </c>
      <c r="M17" s="19">
        <v>22126</v>
      </c>
      <c r="N17" s="9">
        <v>12</v>
      </c>
      <c r="O17" t="str">
        <f t="shared" ca="1" si="0"/>
        <v>Ve stavu</v>
      </c>
      <c r="P17" s="17">
        <f t="shared" si="1"/>
        <v>43281</v>
      </c>
      <c r="Q17" t="str">
        <f t="shared" ca="1" si="2"/>
        <v>A</v>
      </c>
      <c r="R17" t="s">
        <v>266</v>
      </c>
      <c r="S17">
        <v>1</v>
      </c>
    </row>
    <row r="18" spans="1:19" x14ac:dyDescent="0.25">
      <c r="A18" s="3">
        <v>3618</v>
      </c>
      <c r="B18" s="4" t="s">
        <v>57</v>
      </c>
      <c r="C18" s="4" t="s">
        <v>58</v>
      </c>
      <c r="D18" s="3" t="s">
        <v>31</v>
      </c>
      <c r="E18" s="5" t="s">
        <v>25</v>
      </c>
      <c r="F18" s="6">
        <v>42924</v>
      </c>
      <c r="G18" s="7">
        <v>43204</v>
      </c>
      <c r="H18" s="3" t="s">
        <v>38</v>
      </c>
      <c r="I18" s="3">
        <v>148</v>
      </c>
      <c r="J18" s="3">
        <v>2</v>
      </c>
      <c r="K18" s="8">
        <v>27178</v>
      </c>
      <c r="L18" s="3">
        <v>13</v>
      </c>
      <c r="M18" s="19">
        <v>30903</v>
      </c>
      <c r="N18" s="9">
        <v>6</v>
      </c>
      <c r="O18" t="str">
        <f t="shared" ca="1" si="0"/>
        <v>Ve stavu</v>
      </c>
      <c r="P18" s="17">
        <f t="shared" si="1"/>
        <v>43131</v>
      </c>
      <c r="Q18" t="str">
        <f t="shared" ca="1" si="2"/>
        <v>A</v>
      </c>
      <c r="R18" t="s">
        <v>266</v>
      </c>
      <c r="S18">
        <v>1</v>
      </c>
    </row>
    <row r="19" spans="1:19" x14ac:dyDescent="0.25">
      <c r="A19" s="3">
        <v>3666</v>
      </c>
      <c r="B19" s="4" t="s">
        <v>59</v>
      </c>
      <c r="C19" s="4" t="s">
        <v>60</v>
      </c>
      <c r="D19" s="3" t="s">
        <v>16</v>
      </c>
      <c r="E19" s="5" t="s">
        <v>21</v>
      </c>
      <c r="F19" s="6">
        <v>42956</v>
      </c>
      <c r="G19" s="7">
        <v>43288</v>
      </c>
      <c r="H19" s="3" t="s">
        <v>22</v>
      </c>
      <c r="I19" s="3">
        <v>102</v>
      </c>
      <c r="J19" s="3">
        <v>0</v>
      </c>
      <c r="K19" s="8">
        <v>32980</v>
      </c>
      <c r="L19" s="3">
        <v>13</v>
      </c>
      <c r="M19" s="19">
        <v>24164</v>
      </c>
      <c r="N19" s="9">
        <v>3</v>
      </c>
      <c r="O19" t="str">
        <f t="shared" ca="1" si="0"/>
        <v>Ve stavu</v>
      </c>
      <c r="P19" s="17">
        <f t="shared" si="1"/>
        <v>43069</v>
      </c>
      <c r="Q19" t="str">
        <f t="shared" ca="1" si="2"/>
        <v>A</v>
      </c>
      <c r="R19" t="s">
        <v>266</v>
      </c>
      <c r="S19">
        <v>1</v>
      </c>
    </row>
    <row r="20" spans="1:19" x14ac:dyDescent="0.25">
      <c r="A20" s="3">
        <v>3725</v>
      </c>
      <c r="B20" s="4" t="s">
        <v>61</v>
      </c>
      <c r="C20" s="4" t="s">
        <v>62</v>
      </c>
      <c r="D20" s="3" t="s">
        <v>16</v>
      </c>
      <c r="E20" s="5" t="s">
        <v>17</v>
      </c>
      <c r="F20" s="6">
        <v>42957</v>
      </c>
      <c r="G20" s="7">
        <v>43493</v>
      </c>
      <c r="H20" s="3" t="s">
        <v>38</v>
      </c>
      <c r="I20" s="3">
        <v>115</v>
      </c>
      <c r="J20" s="3">
        <v>5</v>
      </c>
      <c r="K20" s="8">
        <v>31839</v>
      </c>
      <c r="L20" s="3">
        <v>11</v>
      </c>
      <c r="M20" s="19">
        <v>14876</v>
      </c>
      <c r="N20" s="9">
        <v>1</v>
      </c>
      <c r="O20" t="str">
        <f t="shared" ca="1" si="0"/>
        <v>Ve stavu</v>
      </c>
      <c r="P20" s="17">
        <f t="shared" si="1"/>
        <v>43008</v>
      </c>
      <c r="Q20" t="str">
        <f t="shared" ca="1" si="2"/>
        <v>N</v>
      </c>
      <c r="R20" t="s">
        <v>266</v>
      </c>
      <c r="S20">
        <v>1</v>
      </c>
    </row>
    <row r="21" spans="1:19" x14ac:dyDescent="0.25">
      <c r="A21" s="3">
        <v>3745</v>
      </c>
      <c r="B21" s="4" t="s">
        <v>63</v>
      </c>
      <c r="C21" s="4" t="s">
        <v>64</v>
      </c>
      <c r="D21" s="3" t="s">
        <v>16</v>
      </c>
      <c r="E21" s="5" t="s">
        <v>17</v>
      </c>
      <c r="F21" s="6">
        <v>42958</v>
      </c>
      <c r="G21" s="7">
        <v>43511</v>
      </c>
      <c r="H21" s="3" t="s">
        <v>18</v>
      </c>
      <c r="I21" s="3">
        <v>125</v>
      </c>
      <c r="J21" s="3">
        <v>3</v>
      </c>
      <c r="K21" s="8">
        <v>26563</v>
      </c>
      <c r="L21" s="3">
        <v>11</v>
      </c>
      <c r="M21" s="19">
        <v>23170</v>
      </c>
      <c r="N21" s="9">
        <v>0</v>
      </c>
      <c r="O21" t="str">
        <f t="shared" ca="1" si="0"/>
        <v>Ve stavu</v>
      </c>
      <c r="P21" s="17">
        <f t="shared" si="1"/>
        <v>42978</v>
      </c>
      <c r="Q21" t="str">
        <f t="shared" ca="1" si="2"/>
        <v>N</v>
      </c>
      <c r="R21" t="s">
        <v>266</v>
      </c>
      <c r="S21">
        <v>1</v>
      </c>
    </row>
    <row r="22" spans="1:19" x14ac:dyDescent="0.25">
      <c r="A22" s="3">
        <v>3746</v>
      </c>
      <c r="B22" s="4" t="s">
        <v>65</v>
      </c>
      <c r="C22" s="4" t="s">
        <v>66</v>
      </c>
      <c r="D22" s="3" t="s">
        <v>16</v>
      </c>
      <c r="E22" s="5" t="s">
        <v>25</v>
      </c>
      <c r="F22" s="6">
        <v>42837</v>
      </c>
      <c r="G22" s="7">
        <v>43522</v>
      </c>
      <c r="H22" s="3" t="s">
        <v>38</v>
      </c>
      <c r="I22" s="3">
        <v>148</v>
      </c>
      <c r="J22" s="3">
        <v>5</v>
      </c>
      <c r="K22" s="8">
        <v>28287</v>
      </c>
      <c r="L22" s="3">
        <v>12</v>
      </c>
      <c r="M22" s="19">
        <v>18287</v>
      </c>
      <c r="N22" s="9">
        <v>6</v>
      </c>
      <c r="O22" t="str">
        <f t="shared" ca="1" si="0"/>
        <v>Ve stavu</v>
      </c>
      <c r="P22" s="17">
        <f t="shared" si="1"/>
        <v>43039</v>
      </c>
      <c r="Q22" t="str">
        <f t="shared" ca="1" si="2"/>
        <v>N</v>
      </c>
      <c r="R22" t="s">
        <v>266</v>
      </c>
      <c r="S22">
        <v>1</v>
      </c>
    </row>
    <row r="23" spans="1:19" x14ac:dyDescent="0.25">
      <c r="A23" s="3">
        <v>3772</v>
      </c>
      <c r="B23" s="4" t="s">
        <v>67</v>
      </c>
      <c r="C23" s="4" t="s">
        <v>68</v>
      </c>
      <c r="D23" s="3" t="s">
        <v>31</v>
      </c>
      <c r="E23" s="5" t="s">
        <v>21</v>
      </c>
      <c r="F23" s="6">
        <v>42991</v>
      </c>
      <c r="G23" s="7">
        <v>43141</v>
      </c>
      <c r="H23" s="3" t="s">
        <v>45</v>
      </c>
      <c r="I23" s="3">
        <v>136</v>
      </c>
      <c r="J23" s="3">
        <v>3</v>
      </c>
      <c r="K23" s="8">
        <v>23135</v>
      </c>
      <c r="L23" s="3">
        <v>12</v>
      </c>
      <c r="M23" s="19">
        <v>24047</v>
      </c>
      <c r="N23" s="9">
        <v>6</v>
      </c>
      <c r="O23" t="str">
        <f t="shared" ca="1" si="0"/>
        <v>Ve stavu</v>
      </c>
      <c r="P23" s="17">
        <f t="shared" si="1"/>
        <v>43190</v>
      </c>
      <c r="Q23" t="str">
        <f t="shared" ca="1" si="2"/>
        <v>A</v>
      </c>
      <c r="R23" t="s">
        <v>266</v>
      </c>
      <c r="S23">
        <v>1</v>
      </c>
    </row>
    <row r="24" spans="1:19" x14ac:dyDescent="0.25">
      <c r="A24" s="3">
        <v>3831</v>
      </c>
      <c r="B24" s="4" t="s">
        <v>69</v>
      </c>
      <c r="C24" s="4" t="s">
        <v>70</v>
      </c>
      <c r="D24" s="3" t="s">
        <v>16</v>
      </c>
      <c r="E24" s="5" t="s">
        <v>25</v>
      </c>
      <c r="F24" s="6">
        <v>43204</v>
      </c>
      <c r="G24" s="7">
        <v>43241</v>
      </c>
      <c r="H24" s="3" t="s">
        <v>45</v>
      </c>
      <c r="I24" s="3">
        <v>140</v>
      </c>
      <c r="J24" s="3">
        <v>2</v>
      </c>
      <c r="K24" s="8">
        <v>23771</v>
      </c>
      <c r="L24" s="3">
        <v>15</v>
      </c>
      <c r="M24" s="19">
        <v>53403</v>
      </c>
      <c r="N24" s="9">
        <v>24</v>
      </c>
      <c r="O24" t="str">
        <f t="shared" ca="1" si="0"/>
        <v>Ve stavu</v>
      </c>
      <c r="P24" s="17">
        <f t="shared" si="1"/>
        <v>43951</v>
      </c>
      <c r="Q24" t="str">
        <f t="shared" ca="1" si="2"/>
        <v>A</v>
      </c>
      <c r="R24" t="s">
        <v>266</v>
      </c>
      <c r="S24">
        <v>1</v>
      </c>
    </row>
    <row r="25" spans="1:19" x14ac:dyDescent="0.25">
      <c r="A25" s="3">
        <v>4236</v>
      </c>
      <c r="B25" s="4" t="s">
        <v>71</v>
      </c>
      <c r="C25" s="4" t="s">
        <v>72</v>
      </c>
      <c r="D25" s="3" t="s">
        <v>16</v>
      </c>
      <c r="E25" s="5" t="s">
        <v>17</v>
      </c>
      <c r="F25" s="6">
        <v>43235</v>
      </c>
      <c r="G25" s="7">
        <v>54789</v>
      </c>
      <c r="H25" s="3" t="s">
        <v>73</v>
      </c>
      <c r="I25" s="3">
        <v>110</v>
      </c>
      <c r="J25" s="3">
        <v>1</v>
      </c>
      <c r="K25" s="8">
        <v>35656</v>
      </c>
      <c r="L25" s="3">
        <v>10</v>
      </c>
      <c r="M25" s="19">
        <v>8000</v>
      </c>
      <c r="N25" s="9">
        <v>3</v>
      </c>
      <c r="O25" t="str">
        <f t="shared" ca="1" si="0"/>
        <v>Ve stavu</v>
      </c>
      <c r="P25" s="17">
        <f t="shared" si="1"/>
        <v>43343</v>
      </c>
      <c r="Q25" t="str">
        <f t="shared" ca="1" si="2"/>
        <v>A</v>
      </c>
      <c r="R25" t="s">
        <v>266</v>
      </c>
      <c r="S25">
        <v>1</v>
      </c>
    </row>
    <row r="26" spans="1:19" x14ac:dyDescent="0.25">
      <c r="A26" s="3">
        <v>7500</v>
      </c>
      <c r="B26" s="4" t="s">
        <v>74</v>
      </c>
      <c r="C26" s="4" t="s">
        <v>75</v>
      </c>
      <c r="D26" s="3" t="s">
        <v>16</v>
      </c>
      <c r="E26" s="5" t="s">
        <v>21</v>
      </c>
      <c r="F26" s="6">
        <v>43267</v>
      </c>
      <c r="G26" s="7">
        <v>54789</v>
      </c>
      <c r="H26" s="3" t="s">
        <v>76</v>
      </c>
      <c r="I26" s="3">
        <v>143</v>
      </c>
      <c r="J26" s="3">
        <v>1</v>
      </c>
      <c r="K26" s="8">
        <v>30936</v>
      </c>
      <c r="L26" s="3">
        <v>13</v>
      </c>
      <c r="M26" s="19">
        <v>28777</v>
      </c>
      <c r="N26" s="9">
        <v>12</v>
      </c>
      <c r="O26" t="str">
        <f t="shared" ca="1" si="0"/>
        <v>Ve stavu</v>
      </c>
      <c r="P26" s="17">
        <f t="shared" si="1"/>
        <v>43646</v>
      </c>
      <c r="Q26" t="str">
        <f t="shared" ca="1" si="2"/>
        <v>A</v>
      </c>
      <c r="R26" t="s">
        <v>266</v>
      </c>
      <c r="S26">
        <v>1</v>
      </c>
    </row>
    <row r="27" spans="1:19" x14ac:dyDescent="0.25">
      <c r="A27" s="3">
        <v>4337</v>
      </c>
      <c r="B27" s="4" t="s">
        <v>77</v>
      </c>
      <c r="C27" s="4" t="s">
        <v>78</v>
      </c>
      <c r="D27" s="3" t="s">
        <v>16</v>
      </c>
      <c r="E27" s="5" t="s">
        <v>17</v>
      </c>
      <c r="F27" s="6">
        <v>43298</v>
      </c>
      <c r="G27" s="7">
        <v>43312</v>
      </c>
      <c r="H27" s="3" t="s">
        <v>18</v>
      </c>
      <c r="I27" s="3">
        <v>104</v>
      </c>
      <c r="J27" s="3">
        <v>0</v>
      </c>
      <c r="K27" s="8">
        <v>27488</v>
      </c>
      <c r="L27" s="3">
        <v>12</v>
      </c>
      <c r="M27" s="19">
        <v>26100</v>
      </c>
      <c r="N27" s="9">
        <v>0</v>
      </c>
      <c r="O27" t="str">
        <f t="shared" ca="1" si="0"/>
        <v>Ve stavu</v>
      </c>
      <c r="P27" s="17">
        <f t="shared" si="1"/>
        <v>43312</v>
      </c>
      <c r="Q27" t="str">
        <f t="shared" ca="1" si="2"/>
        <v>A</v>
      </c>
      <c r="R27" t="s">
        <v>266</v>
      </c>
      <c r="S27">
        <v>1</v>
      </c>
    </row>
    <row r="28" spans="1:19" x14ac:dyDescent="0.25">
      <c r="A28" s="3">
        <v>3529</v>
      </c>
      <c r="B28" s="4" t="s">
        <v>79</v>
      </c>
      <c r="C28" s="4" t="s">
        <v>80</v>
      </c>
      <c r="D28" s="3" t="s">
        <v>16</v>
      </c>
      <c r="E28" s="5" t="s">
        <v>21</v>
      </c>
      <c r="F28" s="6">
        <v>43330</v>
      </c>
      <c r="G28" s="7">
        <v>43506</v>
      </c>
      <c r="H28" s="3" t="s">
        <v>22</v>
      </c>
      <c r="I28" s="3">
        <v>141</v>
      </c>
      <c r="J28" s="3">
        <v>2</v>
      </c>
      <c r="K28" s="8">
        <v>19493</v>
      </c>
      <c r="L28" s="3">
        <v>13</v>
      </c>
      <c r="M28" s="19">
        <v>24988</v>
      </c>
      <c r="N28" s="9">
        <v>3</v>
      </c>
      <c r="O28" t="str">
        <f t="shared" ca="1" si="0"/>
        <v>Ve stavu</v>
      </c>
      <c r="P28" s="17">
        <f t="shared" si="1"/>
        <v>43434</v>
      </c>
      <c r="Q28" t="str">
        <f t="shared" ca="1" si="2"/>
        <v>A</v>
      </c>
      <c r="R28" t="s">
        <v>266</v>
      </c>
      <c r="S28">
        <v>1</v>
      </c>
    </row>
    <row r="29" spans="1:19" x14ac:dyDescent="0.25">
      <c r="A29" s="3">
        <v>3538</v>
      </c>
      <c r="B29" s="4" t="s">
        <v>81</v>
      </c>
      <c r="C29" s="4" t="s">
        <v>82</v>
      </c>
      <c r="D29" s="3" t="s">
        <v>16</v>
      </c>
      <c r="E29" s="5" t="s">
        <v>25</v>
      </c>
      <c r="F29" s="6">
        <v>43574</v>
      </c>
      <c r="G29" s="7">
        <v>43654</v>
      </c>
      <c r="H29" s="3" t="s">
        <v>18</v>
      </c>
      <c r="I29" s="3">
        <v>154</v>
      </c>
      <c r="J29" s="3">
        <v>5</v>
      </c>
      <c r="K29" s="8">
        <v>31099</v>
      </c>
      <c r="L29" s="3">
        <v>12</v>
      </c>
      <c r="M29" s="19">
        <v>21640</v>
      </c>
      <c r="N29" s="9">
        <v>1</v>
      </c>
      <c r="O29" t="str">
        <f t="shared" ca="1" si="0"/>
        <v>Ve stavu</v>
      </c>
      <c r="P29" s="17">
        <f t="shared" si="1"/>
        <v>43616</v>
      </c>
      <c r="Q29" t="str">
        <f t="shared" ca="1" si="2"/>
        <v>A</v>
      </c>
      <c r="R29" t="s">
        <v>266</v>
      </c>
      <c r="S29">
        <v>1</v>
      </c>
    </row>
    <row r="30" spans="1:19" x14ac:dyDescent="0.25">
      <c r="A30" s="3">
        <v>3696</v>
      </c>
      <c r="B30" s="4" t="s">
        <v>83</v>
      </c>
      <c r="C30" s="4" t="s">
        <v>84</v>
      </c>
      <c r="D30" s="3" t="s">
        <v>31</v>
      </c>
      <c r="E30" s="5" t="s">
        <v>25</v>
      </c>
      <c r="F30" s="6">
        <v>43605</v>
      </c>
      <c r="G30" s="7">
        <v>44082</v>
      </c>
      <c r="H30" s="3" t="s">
        <v>22</v>
      </c>
      <c r="I30" s="3">
        <v>150</v>
      </c>
      <c r="J30" s="3">
        <v>1</v>
      </c>
      <c r="K30" s="8">
        <v>29235</v>
      </c>
      <c r="L30" s="3">
        <v>11</v>
      </c>
      <c r="M30" s="19">
        <v>20777</v>
      </c>
      <c r="N30" s="9">
        <v>12</v>
      </c>
      <c r="O30" t="str">
        <f t="shared" ca="1" si="0"/>
        <v>Ve stavu</v>
      </c>
      <c r="P30" s="17">
        <f t="shared" si="1"/>
        <v>43982</v>
      </c>
      <c r="Q30" t="str">
        <f t="shared" ca="1" si="2"/>
        <v>A</v>
      </c>
      <c r="R30" t="s">
        <v>266</v>
      </c>
      <c r="S30">
        <v>1</v>
      </c>
    </row>
    <row r="31" spans="1:19" x14ac:dyDescent="0.25">
      <c r="A31" s="3">
        <v>3900</v>
      </c>
      <c r="B31" s="4" t="s">
        <v>85</v>
      </c>
      <c r="C31" s="4" t="s">
        <v>86</v>
      </c>
      <c r="D31" s="3" t="s">
        <v>16</v>
      </c>
      <c r="E31" s="5" t="s">
        <v>17</v>
      </c>
      <c r="F31" s="6">
        <v>43606</v>
      </c>
      <c r="G31" s="7">
        <v>43684</v>
      </c>
      <c r="H31" s="3" t="s">
        <v>45</v>
      </c>
      <c r="I31" s="3">
        <v>108</v>
      </c>
      <c r="J31" s="3">
        <v>1</v>
      </c>
      <c r="K31" s="8">
        <v>18412</v>
      </c>
      <c r="L31" s="3">
        <v>12</v>
      </c>
      <c r="M31" s="19">
        <v>24517</v>
      </c>
      <c r="N31" s="9">
        <v>3</v>
      </c>
      <c r="O31" t="str">
        <f t="shared" ca="1" si="0"/>
        <v>Ve stavu</v>
      </c>
      <c r="P31" s="17">
        <f t="shared" si="1"/>
        <v>43708</v>
      </c>
      <c r="Q31" t="str">
        <f t="shared" ca="1" si="2"/>
        <v>A</v>
      </c>
      <c r="R31" t="s">
        <v>266</v>
      </c>
      <c r="S31">
        <v>1</v>
      </c>
    </row>
    <row r="32" spans="1:19" x14ac:dyDescent="0.25">
      <c r="A32" s="3">
        <v>3936</v>
      </c>
      <c r="B32" s="4" t="s">
        <v>87</v>
      </c>
      <c r="C32" s="4" t="s">
        <v>88</v>
      </c>
      <c r="D32" s="3" t="s">
        <v>16</v>
      </c>
      <c r="E32" s="5" t="s">
        <v>21</v>
      </c>
      <c r="F32" s="6">
        <v>43668</v>
      </c>
      <c r="G32" s="7">
        <v>54789</v>
      </c>
      <c r="H32" s="3" t="s">
        <v>45</v>
      </c>
      <c r="I32" s="3">
        <v>153</v>
      </c>
      <c r="J32" s="3">
        <v>2</v>
      </c>
      <c r="K32" s="8">
        <v>19901</v>
      </c>
      <c r="L32" s="3">
        <v>15</v>
      </c>
      <c r="M32" s="19">
        <v>63381</v>
      </c>
      <c r="N32" s="9">
        <v>6</v>
      </c>
      <c r="O32" t="str">
        <f t="shared" ca="1" si="0"/>
        <v>Ve stavu</v>
      </c>
      <c r="P32" s="17">
        <f t="shared" si="1"/>
        <v>43861</v>
      </c>
      <c r="Q32" t="str">
        <f t="shared" ca="1" si="2"/>
        <v>A</v>
      </c>
      <c r="R32" t="s">
        <v>266</v>
      </c>
      <c r="S32">
        <v>1</v>
      </c>
    </row>
    <row r="33" spans="1:19" x14ac:dyDescent="0.25">
      <c r="A33" s="3">
        <v>6379</v>
      </c>
      <c r="B33" s="4" t="s">
        <v>89</v>
      </c>
      <c r="C33" s="4" t="s">
        <v>90</v>
      </c>
      <c r="D33" s="3" t="s">
        <v>16</v>
      </c>
      <c r="E33" s="5" t="s">
        <v>21</v>
      </c>
      <c r="F33" s="6">
        <v>43669</v>
      </c>
      <c r="G33" s="7">
        <v>54789</v>
      </c>
      <c r="H33" s="3" t="s">
        <v>38</v>
      </c>
      <c r="I33" s="3">
        <v>103</v>
      </c>
      <c r="J33" s="3">
        <v>5</v>
      </c>
      <c r="K33" s="8">
        <v>27941</v>
      </c>
      <c r="L33" s="3">
        <v>13</v>
      </c>
      <c r="M33" s="19">
        <v>33283</v>
      </c>
      <c r="N33" s="9">
        <v>12</v>
      </c>
      <c r="O33" t="str">
        <f t="shared" ca="1" si="0"/>
        <v>Ve stavu</v>
      </c>
      <c r="P33" s="17">
        <f t="shared" si="1"/>
        <v>44043</v>
      </c>
      <c r="Q33" t="str">
        <f t="shared" ca="1" si="2"/>
        <v>A</v>
      </c>
      <c r="R33" t="s">
        <v>266</v>
      </c>
      <c r="S33">
        <v>1</v>
      </c>
    </row>
    <row r="34" spans="1:19" x14ac:dyDescent="0.25">
      <c r="A34" s="3">
        <v>6872</v>
      </c>
      <c r="B34" s="4" t="s">
        <v>91</v>
      </c>
      <c r="C34" s="4" t="s">
        <v>92</v>
      </c>
      <c r="D34" s="3" t="s">
        <v>16</v>
      </c>
      <c r="E34" s="5" t="s">
        <v>17</v>
      </c>
      <c r="F34" s="6">
        <v>43701</v>
      </c>
      <c r="G34" s="7">
        <v>54789</v>
      </c>
      <c r="H34" s="3" t="s">
        <v>38</v>
      </c>
      <c r="I34" s="3">
        <v>142</v>
      </c>
      <c r="J34" s="3">
        <v>2</v>
      </c>
      <c r="K34" s="8">
        <v>26636</v>
      </c>
      <c r="L34" s="3">
        <v>13</v>
      </c>
      <c r="M34" s="19">
        <v>24938</v>
      </c>
      <c r="N34" s="9">
        <v>12</v>
      </c>
      <c r="O34" t="str">
        <f t="shared" ca="1" si="0"/>
        <v>Ve stavu</v>
      </c>
      <c r="P34" s="17">
        <f t="shared" si="1"/>
        <v>44074</v>
      </c>
      <c r="Q34" t="str">
        <f t="shared" ca="1" si="2"/>
        <v>A</v>
      </c>
      <c r="R34" t="s">
        <v>266</v>
      </c>
      <c r="S34">
        <v>1</v>
      </c>
    </row>
    <row r="35" spans="1:19" x14ac:dyDescent="0.25">
      <c r="A35" s="3">
        <v>11934</v>
      </c>
      <c r="B35" s="4" t="s">
        <v>93</v>
      </c>
      <c r="C35" s="4" t="s">
        <v>94</v>
      </c>
      <c r="D35" s="3" t="s">
        <v>16</v>
      </c>
      <c r="E35" s="5" t="s">
        <v>25</v>
      </c>
      <c r="F35" s="6">
        <v>43702</v>
      </c>
      <c r="G35" s="7">
        <v>54789</v>
      </c>
      <c r="H35" s="3" t="s">
        <v>18</v>
      </c>
      <c r="I35" s="3">
        <v>139</v>
      </c>
      <c r="J35" s="3">
        <v>5</v>
      </c>
      <c r="K35" s="8">
        <v>27880</v>
      </c>
      <c r="L35" s="3">
        <v>12</v>
      </c>
      <c r="M35" s="19">
        <v>25505</v>
      </c>
      <c r="N35" s="9">
        <v>24</v>
      </c>
      <c r="O35" t="str">
        <f t="shared" ca="1" si="0"/>
        <v>Ve stavu</v>
      </c>
      <c r="P35" s="17">
        <f t="shared" si="1"/>
        <v>44439</v>
      </c>
      <c r="Q35" t="str">
        <f t="shared" ca="1" si="2"/>
        <v>A</v>
      </c>
      <c r="R35" t="s">
        <v>266</v>
      </c>
      <c r="S35">
        <v>1</v>
      </c>
    </row>
    <row r="36" spans="1:19" x14ac:dyDescent="0.25">
      <c r="A36" s="3">
        <v>3789</v>
      </c>
      <c r="B36" s="4" t="s">
        <v>95</v>
      </c>
      <c r="C36" s="4" t="s">
        <v>96</v>
      </c>
      <c r="D36" s="3" t="s">
        <v>31</v>
      </c>
      <c r="E36" s="5" t="s">
        <v>17</v>
      </c>
      <c r="F36" s="6">
        <v>38455</v>
      </c>
      <c r="G36" s="7">
        <v>41530</v>
      </c>
      <c r="H36" s="3" t="s">
        <v>28</v>
      </c>
      <c r="I36" s="3">
        <v>106</v>
      </c>
      <c r="J36" s="3">
        <v>5</v>
      </c>
      <c r="K36" s="8">
        <v>34019</v>
      </c>
      <c r="L36" s="3">
        <v>14</v>
      </c>
      <c r="M36" s="19">
        <v>38772</v>
      </c>
      <c r="N36" s="9">
        <v>12</v>
      </c>
      <c r="O36" t="str">
        <f t="shared" ca="1" si="0"/>
        <v/>
      </c>
      <c r="P36" s="17">
        <f t="shared" si="1"/>
        <v>38837</v>
      </c>
      <c r="Q36" t="str">
        <f t="shared" ca="1" si="2"/>
        <v/>
      </c>
      <c r="R36" t="s">
        <v>266</v>
      </c>
      <c r="S36">
        <v>1</v>
      </c>
    </row>
    <row r="37" spans="1:19" x14ac:dyDescent="0.25">
      <c r="A37" s="3">
        <v>3490</v>
      </c>
      <c r="B37" s="4" t="s">
        <v>97</v>
      </c>
      <c r="C37" s="4" t="s">
        <v>98</v>
      </c>
      <c r="D37" s="3" t="s">
        <v>16</v>
      </c>
      <c r="E37" s="5" t="s">
        <v>21</v>
      </c>
      <c r="F37" s="6">
        <v>38455</v>
      </c>
      <c r="G37" s="7">
        <v>41542</v>
      </c>
      <c r="H37" s="3" t="s">
        <v>45</v>
      </c>
      <c r="I37" s="3">
        <v>118</v>
      </c>
      <c r="J37" s="3">
        <v>2</v>
      </c>
      <c r="K37" s="8">
        <v>26341</v>
      </c>
      <c r="L37" s="3">
        <v>13</v>
      </c>
      <c r="M37" s="19">
        <v>26949</v>
      </c>
      <c r="N37" s="9">
        <v>24</v>
      </c>
      <c r="O37" t="str">
        <f t="shared" ca="1" si="0"/>
        <v/>
      </c>
      <c r="P37" s="17">
        <f t="shared" si="1"/>
        <v>39202</v>
      </c>
      <c r="Q37" t="str">
        <f t="shared" ca="1" si="2"/>
        <v/>
      </c>
      <c r="R37" t="s">
        <v>266</v>
      </c>
      <c r="S37">
        <v>1</v>
      </c>
    </row>
    <row r="38" spans="1:19" x14ac:dyDescent="0.25">
      <c r="A38" s="3">
        <v>3391</v>
      </c>
      <c r="B38" s="4" t="s">
        <v>99</v>
      </c>
      <c r="C38" s="4" t="s">
        <v>100</v>
      </c>
      <c r="D38" s="3" t="s">
        <v>16</v>
      </c>
      <c r="E38" s="5" t="s">
        <v>21</v>
      </c>
      <c r="F38" s="6">
        <v>38455</v>
      </c>
      <c r="G38" s="7">
        <v>43142</v>
      </c>
      <c r="H38" s="3" t="s">
        <v>54</v>
      </c>
      <c r="I38" s="3">
        <v>117</v>
      </c>
      <c r="J38" s="3">
        <v>4</v>
      </c>
      <c r="K38" s="8">
        <v>31136</v>
      </c>
      <c r="L38" s="3">
        <v>10</v>
      </c>
      <c r="M38" s="19">
        <v>7000</v>
      </c>
      <c r="N38" s="9">
        <v>3</v>
      </c>
      <c r="O38" t="str">
        <f t="shared" ca="1" si="0"/>
        <v>Ve stavu</v>
      </c>
      <c r="P38" s="17">
        <f t="shared" si="1"/>
        <v>38564</v>
      </c>
      <c r="Q38" t="str">
        <f t="shared" ca="1" si="2"/>
        <v>N</v>
      </c>
      <c r="R38" t="s">
        <v>266</v>
      </c>
      <c r="S38">
        <v>1</v>
      </c>
    </row>
    <row r="39" spans="1:19" x14ac:dyDescent="0.25">
      <c r="A39" s="3">
        <v>3413</v>
      </c>
      <c r="B39" s="4" t="s">
        <v>101</v>
      </c>
      <c r="C39" s="4" t="s">
        <v>102</v>
      </c>
      <c r="D39" s="3" t="s">
        <v>16</v>
      </c>
      <c r="E39" s="5" t="s">
        <v>21</v>
      </c>
      <c r="F39" s="6">
        <v>38455</v>
      </c>
      <c r="G39" s="7">
        <v>43180</v>
      </c>
      <c r="H39" s="3" t="s">
        <v>41</v>
      </c>
      <c r="I39" s="3">
        <v>128</v>
      </c>
      <c r="J39" s="3">
        <v>2</v>
      </c>
      <c r="K39" s="8">
        <v>31453</v>
      </c>
      <c r="L39" s="3">
        <v>12</v>
      </c>
      <c r="M39" s="19">
        <v>21207</v>
      </c>
      <c r="N39" s="9">
        <v>3</v>
      </c>
      <c r="O39" t="str">
        <f t="shared" ca="1" si="0"/>
        <v>Ve stavu</v>
      </c>
      <c r="P39" s="17">
        <f t="shared" si="1"/>
        <v>38564</v>
      </c>
      <c r="Q39" t="str">
        <f t="shared" ca="1" si="2"/>
        <v>N</v>
      </c>
      <c r="R39" t="s">
        <v>266</v>
      </c>
      <c r="S39">
        <v>1</v>
      </c>
    </row>
    <row r="40" spans="1:19" x14ac:dyDescent="0.25">
      <c r="A40" s="3">
        <v>3480</v>
      </c>
      <c r="B40" s="4" t="s">
        <v>103</v>
      </c>
      <c r="C40" s="4" t="s">
        <v>104</v>
      </c>
      <c r="D40" s="3" t="s">
        <v>16</v>
      </c>
      <c r="E40" s="5" t="s">
        <v>25</v>
      </c>
      <c r="F40" s="6">
        <v>38455</v>
      </c>
      <c r="G40" s="7">
        <v>43351</v>
      </c>
      <c r="H40" s="3" t="s">
        <v>41</v>
      </c>
      <c r="I40" s="3">
        <v>159</v>
      </c>
      <c r="J40" s="3">
        <v>1</v>
      </c>
      <c r="K40" s="8">
        <v>19831</v>
      </c>
      <c r="L40" s="3">
        <v>12</v>
      </c>
      <c r="M40" s="19">
        <v>25086</v>
      </c>
      <c r="N40" s="9">
        <v>0</v>
      </c>
      <c r="O40" t="str">
        <f t="shared" ca="1" si="0"/>
        <v>Ve stavu</v>
      </c>
      <c r="P40" s="17">
        <f t="shared" si="1"/>
        <v>38472</v>
      </c>
      <c r="Q40" t="str">
        <f t="shared" ca="1" si="2"/>
        <v>N</v>
      </c>
      <c r="R40" t="s">
        <v>266</v>
      </c>
      <c r="S40">
        <v>1</v>
      </c>
    </row>
    <row r="41" spans="1:19" x14ac:dyDescent="0.25">
      <c r="A41" s="3">
        <v>3516</v>
      </c>
      <c r="B41" s="4" t="s">
        <v>105</v>
      </c>
      <c r="C41" s="4" t="s">
        <v>106</v>
      </c>
      <c r="D41" s="3" t="s">
        <v>16</v>
      </c>
      <c r="E41" s="5" t="s">
        <v>25</v>
      </c>
      <c r="F41" s="6">
        <v>38455</v>
      </c>
      <c r="G41" s="7">
        <v>42428</v>
      </c>
      <c r="H41" s="3" t="s">
        <v>45</v>
      </c>
      <c r="I41" s="3">
        <v>113</v>
      </c>
      <c r="J41" s="3">
        <v>4</v>
      </c>
      <c r="K41" s="8">
        <v>28369</v>
      </c>
      <c r="L41" s="3">
        <v>13</v>
      </c>
      <c r="M41" s="19">
        <v>31641</v>
      </c>
      <c r="N41" s="9">
        <v>3</v>
      </c>
      <c r="O41" t="str">
        <f t="shared" ca="1" si="0"/>
        <v/>
      </c>
      <c r="P41" s="17">
        <f t="shared" si="1"/>
        <v>38564</v>
      </c>
      <c r="Q41" t="str">
        <f t="shared" ca="1" si="2"/>
        <v/>
      </c>
      <c r="R41" t="s">
        <v>266</v>
      </c>
      <c r="S41">
        <v>1</v>
      </c>
    </row>
    <row r="42" spans="1:19" x14ac:dyDescent="0.25">
      <c r="A42" s="3">
        <v>3552</v>
      </c>
      <c r="B42" s="4" t="s">
        <v>107</v>
      </c>
      <c r="C42" s="4" t="s">
        <v>108</v>
      </c>
      <c r="D42" s="3" t="s">
        <v>16</v>
      </c>
      <c r="E42" s="5" t="s">
        <v>17</v>
      </c>
      <c r="F42" s="6">
        <v>38455</v>
      </c>
      <c r="G42" s="7">
        <v>42829</v>
      </c>
      <c r="H42" s="3" t="s">
        <v>45</v>
      </c>
      <c r="I42" s="3">
        <v>154</v>
      </c>
      <c r="J42" s="3">
        <v>2</v>
      </c>
      <c r="K42" s="8">
        <v>36096</v>
      </c>
      <c r="L42" s="3">
        <v>10</v>
      </c>
      <c r="M42" s="19">
        <v>10000</v>
      </c>
      <c r="N42" s="9">
        <v>12</v>
      </c>
      <c r="O42" t="str">
        <f t="shared" ca="1" si="0"/>
        <v/>
      </c>
      <c r="P42" s="17">
        <f t="shared" si="1"/>
        <v>38837</v>
      </c>
      <c r="Q42" t="str">
        <f t="shared" ca="1" si="2"/>
        <v/>
      </c>
      <c r="R42" t="s">
        <v>266</v>
      </c>
      <c r="S42">
        <v>1</v>
      </c>
    </row>
    <row r="43" spans="1:19" x14ac:dyDescent="0.25">
      <c r="A43" s="3">
        <v>4575</v>
      </c>
      <c r="B43" s="4" t="s">
        <v>109</v>
      </c>
      <c r="C43" s="4" t="s">
        <v>110</v>
      </c>
      <c r="D43" s="3" t="s">
        <v>31</v>
      </c>
      <c r="E43" s="5" t="s">
        <v>21</v>
      </c>
      <c r="F43" s="6">
        <v>38455</v>
      </c>
      <c r="G43" s="7">
        <v>54789</v>
      </c>
      <c r="H43" s="3" t="s">
        <v>28</v>
      </c>
      <c r="I43" s="3">
        <v>136</v>
      </c>
      <c r="J43" s="3">
        <v>3</v>
      </c>
      <c r="K43" s="8">
        <v>36386</v>
      </c>
      <c r="L43" s="3">
        <v>12</v>
      </c>
      <c r="M43" s="19">
        <v>18071</v>
      </c>
      <c r="N43" s="9">
        <v>12</v>
      </c>
      <c r="O43" t="str">
        <f t="shared" ca="1" si="0"/>
        <v>Ve stavu</v>
      </c>
      <c r="P43" s="17">
        <f t="shared" si="1"/>
        <v>38837</v>
      </c>
      <c r="Q43" t="str">
        <f t="shared" ca="1" si="2"/>
        <v>N</v>
      </c>
      <c r="R43" t="s">
        <v>266</v>
      </c>
      <c r="S43">
        <v>1</v>
      </c>
    </row>
    <row r="44" spans="1:19" x14ac:dyDescent="0.25">
      <c r="A44" s="3">
        <v>8133</v>
      </c>
      <c r="B44" s="4" t="s">
        <v>111</v>
      </c>
      <c r="C44" s="4" t="s">
        <v>112</v>
      </c>
      <c r="D44" s="3" t="s">
        <v>16</v>
      </c>
      <c r="E44" s="5" t="s">
        <v>17</v>
      </c>
      <c r="F44" s="6">
        <v>38455</v>
      </c>
      <c r="G44" s="7">
        <v>54789</v>
      </c>
      <c r="H44" s="3" t="s">
        <v>28</v>
      </c>
      <c r="I44" s="3">
        <v>132</v>
      </c>
      <c r="J44" s="3">
        <v>1</v>
      </c>
      <c r="K44" s="8">
        <v>23265</v>
      </c>
      <c r="L44" s="3">
        <v>14</v>
      </c>
      <c r="M44" s="19">
        <v>36233</v>
      </c>
      <c r="N44" s="9">
        <v>24</v>
      </c>
      <c r="O44" t="str">
        <f t="shared" ca="1" si="0"/>
        <v>Ve stavu</v>
      </c>
      <c r="P44" s="17">
        <f t="shared" si="1"/>
        <v>39202</v>
      </c>
      <c r="Q44" t="str">
        <f t="shared" ca="1" si="2"/>
        <v>N</v>
      </c>
      <c r="R44" t="s">
        <v>266</v>
      </c>
      <c r="S44">
        <v>1</v>
      </c>
    </row>
    <row r="45" spans="1:19" x14ac:dyDescent="0.25">
      <c r="A45" s="3">
        <v>6905</v>
      </c>
      <c r="B45" s="4" t="s">
        <v>113</v>
      </c>
      <c r="C45" s="4" t="s">
        <v>114</v>
      </c>
      <c r="D45" s="3" t="s">
        <v>16</v>
      </c>
      <c r="E45" s="5" t="s">
        <v>21</v>
      </c>
      <c r="F45" s="6">
        <v>38474</v>
      </c>
      <c r="G45" s="7">
        <v>41394</v>
      </c>
      <c r="H45" s="3" t="s">
        <v>18</v>
      </c>
      <c r="I45" s="3">
        <v>160</v>
      </c>
      <c r="J45" s="3">
        <v>0</v>
      </c>
      <c r="K45" s="8">
        <v>34234</v>
      </c>
      <c r="L45" s="3">
        <v>11</v>
      </c>
      <c r="M45" s="19">
        <v>13514</v>
      </c>
      <c r="N45" s="9">
        <v>3</v>
      </c>
      <c r="O45" t="str">
        <f t="shared" ca="1" si="0"/>
        <v/>
      </c>
      <c r="P45" s="17">
        <f t="shared" si="1"/>
        <v>38595</v>
      </c>
      <c r="Q45" t="str">
        <f t="shared" ca="1" si="2"/>
        <v/>
      </c>
      <c r="R45" t="s">
        <v>266</v>
      </c>
      <c r="S45">
        <v>1</v>
      </c>
    </row>
    <row r="46" spans="1:19" x14ac:dyDescent="0.25">
      <c r="A46" s="3">
        <v>3968</v>
      </c>
      <c r="B46" s="4" t="s">
        <v>48</v>
      </c>
      <c r="C46" s="4" t="s">
        <v>49</v>
      </c>
      <c r="D46" s="3" t="s">
        <v>31</v>
      </c>
      <c r="E46" s="5" t="s">
        <v>25</v>
      </c>
      <c r="F46" s="6">
        <v>38474</v>
      </c>
      <c r="G46" s="7">
        <v>41425</v>
      </c>
      <c r="H46" s="3" t="s">
        <v>45</v>
      </c>
      <c r="I46" s="3">
        <v>102</v>
      </c>
      <c r="J46" s="3">
        <v>0</v>
      </c>
      <c r="K46" s="8">
        <v>27008</v>
      </c>
      <c r="L46" s="3">
        <v>12</v>
      </c>
      <c r="M46" s="19">
        <v>21902</v>
      </c>
      <c r="N46" s="9">
        <v>3</v>
      </c>
      <c r="O46" t="str">
        <f t="shared" ca="1" si="0"/>
        <v/>
      </c>
      <c r="P46" s="17">
        <f t="shared" si="1"/>
        <v>38595</v>
      </c>
      <c r="Q46" t="str">
        <f t="shared" ca="1" si="2"/>
        <v/>
      </c>
      <c r="R46" t="s">
        <v>266</v>
      </c>
      <c r="S46">
        <v>1</v>
      </c>
    </row>
    <row r="47" spans="1:19" x14ac:dyDescent="0.25">
      <c r="A47" s="3">
        <v>3449</v>
      </c>
      <c r="B47" s="4" t="s">
        <v>115</v>
      </c>
      <c r="C47" s="4" t="s">
        <v>116</v>
      </c>
      <c r="D47" s="3" t="s">
        <v>16</v>
      </c>
      <c r="E47" s="5" t="s">
        <v>17</v>
      </c>
      <c r="F47" s="6">
        <v>38474</v>
      </c>
      <c r="G47" s="7">
        <v>43288</v>
      </c>
      <c r="H47" s="3" t="s">
        <v>28</v>
      </c>
      <c r="I47" s="3">
        <v>126</v>
      </c>
      <c r="J47" s="3">
        <v>4</v>
      </c>
      <c r="K47" s="8">
        <v>36308</v>
      </c>
      <c r="L47" s="3">
        <v>15</v>
      </c>
      <c r="M47" s="19">
        <v>52800</v>
      </c>
      <c r="N47" s="9">
        <v>3</v>
      </c>
      <c r="O47" t="str">
        <f t="shared" ca="1" si="0"/>
        <v>Ve stavu</v>
      </c>
      <c r="P47" s="17">
        <f t="shared" si="1"/>
        <v>38595</v>
      </c>
      <c r="Q47" t="str">
        <f t="shared" ca="1" si="2"/>
        <v>N</v>
      </c>
      <c r="R47" t="s">
        <v>266</v>
      </c>
      <c r="S47">
        <v>1</v>
      </c>
    </row>
    <row r="48" spans="1:19" x14ac:dyDescent="0.25">
      <c r="A48" s="3">
        <v>3455</v>
      </c>
      <c r="B48" s="4" t="s">
        <v>117</v>
      </c>
      <c r="C48" s="4" t="s">
        <v>118</v>
      </c>
      <c r="D48" s="3" t="s">
        <v>16</v>
      </c>
      <c r="E48" s="5" t="s">
        <v>25</v>
      </c>
      <c r="F48" s="6">
        <v>38474</v>
      </c>
      <c r="G48" s="7">
        <v>43288</v>
      </c>
      <c r="H48" s="3" t="s">
        <v>73</v>
      </c>
      <c r="I48" s="3">
        <v>146</v>
      </c>
      <c r="J48" s="3">
        <v>3</v>
      </c>
      <c r="K48" s="8">
        <v>24863</v>
      </c>
      <c r="L48" s="3">
        <v>11</v>
      </c>
      <c r="M48" s="19">
        <v>23729</v>
      </c>
      <c r="N48" s="9">
        <v>0</v>
      </c>
      <c r="O48" t="str">
        <f t="shared" ca="1" si="0"/>
        <v>Ve stavu</v>
      </c>
      <c r="P48" s="17">
        <f t="shared" si="1"/>
        <v>38503</v>
      </c>
      <c r="Q48" t="str">
        <f t="shared" ca="1" si="2"/>
        <v>N</v>
      </c>
      <c r="R48" t="s">
        <v>266</v>
      </c>
      <c r="S48">
        <v>1</v>
      </c>
    </row>
    <row r="49" spans="1:19" x14ac:dyDescent="0.25">
      <c r="A49" s="3">
        <v>3471</v>
      </c>
      <c r="B49" s="4" t="s">
        <v>119</v>
      </c>
      <c r="C49" s="4" t="s">
        <v>120</v>
      </c>
      <c r="D49" s="3" t="s">
        <v>16</v>
      </c>
      <c r="E49" s="5" t="s">
        <v>25</v>
      </c>
      <c r="F49" s="6">
        <v>38474</v>
      </c>
      <c r="G49" s="7">
        <v>43319</v>
      </c>
      <c r="H49" s="3" t="s">
        <v>22</v>
      </c>
      <c r="I49" s="3">
        <v>153</v>
      </c>
      <c r="J49" s="3">
        <v>3</v>
      </c>
      <c r="K49" s="8">
        <v>36108</v>
      </c>
      <c r="L49" s="3">
        <v>12</v>
      </c>
      <c r="M49" s="19">
        <v>21387</v>
      </c>
      <c r="N49" s="9">
        <v>12</v>
      </c>
      <c r="O49" t="str">
        <f t="shared" ca="1" si="0"/>
        <v>Ve stavu</v>
      </c>
      <c r="P49" s="17">
        <f t="shared" si="1"/>
        <v>38868</v>
      </c>
      <c r="Q49" t="str">
        <f t="shared" ca="1" si="2"/>
        <v>N</v>
      </c>
      <c r="R49" t="s">
        <v>266</v>
      </c>
      <c r="S49">
        <v>1</v>
      </c>
    </row>
    <row r="50" spans="1:19" x14ac:dyDescent="0.25">
      <c r="A50" s="3">
        <v>3501</v>
      </c>
      <c r="B50" s="4" t="s">
        <v>55</v>
      </c>
      <c r="C50" s="4" t="s">
        <v>121</v>
      </c>
      <c r="D50" s="3" t="s">
        <v>16</v>
      </c>
      <c r="E50" s="5" t="s">
        <v>21</v>
      </c>
      <c r="F50" s="6">
        <v>38474</v>
      </c>
      <c r="G50" s="7">
        <v>42399</v>
      </c>
      <c r="H50" s="3" t="s">
        <v>22</v>
      </c>
      <c r="I50" s="3">
        <v>127</v>
      </c>
      <c r="J50" s="3">
        <v>1</v>
      </c>
      <c r="K50" s="8">
        <v>30135</v>
      </c>
      <c r="L50" s="3">
        <v>10</v>
      </c>
      <c r="M50" s="19">
        <v>12000</v>
      </c>
      <c r="N50" s="9">
        <v>12</v>
      </c>
      <c r="O50" t="str">
        <f t="shared" ca="1" si="0"/>
        <v/>
      </c>
      <c r="P50" s="17">
        <f t="shared" si="1"/>
        <v>38868</v>
      </c>
      <c r="Q50" t="str">
        <f t="shared" ca="1" si="2"/>
        <v/>
      </c>
      <c r="R50" t="s">
        <v>266</v>
      </c>
      <c r="S50">
        <v>1</v>
      </c>
    </row>
    <row r="51" spans="1:19" x14ac:dyDescent="0.25">
      <c r="A51" s="3">
        <v>3515</v>
      </c>
      <c r="B51" s="4" t="s">
        <v>122</v>
      </c>
      <c r="C51" s="4" t="s">
        <v>123</v>
      </c>
      <c r="D51" s="3" t="s">
        <v>16</v>
      </c>
      <c r="E51" s="5" t="s">
        <v>17</v>
      </c>
      <c r="F51" s="6">
        <v>38474</v>
      </c>
      <c r="G51" s="7">
        <v>42426</v>
      </c>
      <c r="H51" s="3" t="s">
        <v>76</v>
      </c>
      <c r="I51" s="3">
        <v>121</v>
      </c>
      <c r="J51" s="3">
        <v>3</v>
      </c>
      <c r="K51" s="8">
        <v>29362</v>
      </c>
      <c r="L51" s="3">
        <v>12</v>
      </c>
      <c r="M51" s="19">
        <v>19138</v>
      </c>
      <c r="N51" s="9">
        <v>12</v>
      </c>
      <c r="O51" t="str">
        <f t="shared" ca="1" si="0"/>
        <v/>
      </c>
      <c r="P51" s="17">
        <f t="shared" si="1"/>
        <v>38868</v>
      </c>
      <c r="Q51" t="str">
        <f t="shared" ca="1" si="2"/>
        <v/>
      </c>
      <c r="R51" t="s">
        <v>266</v>
      </c>
      <c r="S51">
        <v>1</v>
      </c>
    </row>
    <row r="52" spans="1:19" x14ac:dyDescent="0.25">
      <c r="A52" s="3">
        <v>3764</v>
      </c>
      <c r="B52" s="4" t="s">
        <v>124</v>
      </c>
      <c r="C52" s="4" t="s">
        <v>125</v>
      </c>
      <c r="D52" s="3" t="s">
        <v>16</v>
      </c>
      <c r="E52" s="5" t="s">
        <v>17</v>
      </c>
      <c r="F52" s="6">
        <v>38474</v>
      </c>
      <c r="G52" s="7">
        <v>42437</v>
      </c>
      <c r="H52" s="3" t="s">
        <v>22</v>
      </c>
      <c r="I52" s="3">
        <v>123</v>
      </c>
      <c r="J52" s="3">
        <v>3</v>
      </c>
      <c r="K52" s="8">
        <v>24955</v>
      </c>
      <c r="L52" s="3">
        <v>12</v>
      </c>
      <c r="M52" s="19">
        <v>21785</v>
      </c>
      <c r="N52" s="9">
        <v>12</v>
      </c>
      <c r="O52" t="str">
        <f t="shared" ca="1" si="0"/>
        <v/>
      </c>
      <c r="P52" s="17">
        <f t="shared" si="1"/>
        <v>38868</v>
      </c>
      <c r="Q52" t="str">
        <f t="shared" ca="1" si="2"/>
        <v/>
      </c>
      <c r="R52" t="s">
        <v>266</v>
      </c>
      <c r="S52">
        <v>1</v>
      </c>
    </row>
    <row r="53" spans="1:19" x14ac:dyDescent="0.25">
      <c r="A53" s="3">
        <v>3909</v>
      </c>
      <c r="B53" s="4" t="s">
        <v>126</v>
      </c>
      <c r="C53" s="4" t="s">
        <v>127</v>
      </c>
      <c r="D53" s="3" t="s">
        <v>31</v>
      </c>
      <c r="E53" s="5" t="s">
        <v>17</v>
      </c>
      <c r="F53" s="6">
        <v>38474</v>
      </c>
      <c r="G53" s="7">
        <v>43382</v>
      </c>
      <c r="H53" s="3" t="s">
        <v>76</v>
      </c>
      <c r="I53" s="3">
        <v>122</v>
      </c>
      <c r="J53" s="3">
        <v>3</v>
      </c>
      <c r="K53" s="8">
        <v>31386</v>
      </c>
      <c r="L53" s="3">
        <v>13</v>
      </c>
      <c r="M53" s="19">
        <v>25765</v>
      </c>
      <c r="N53" s="9">
        <v>12</v>
      </c>
      <c r="O53" t="str">
        <f t="shared" ca="1" si="0"/>
        <v>Ve stavu</v>
      </c>
      <c r="P53" s="17">
        <f t="shared" si="1"/>
        <v>38868</v>
      </c>
      <c r="Q53" t="str">
        <f t="shared" ca="1" si="2"/>
        <v>N</v>
      </c>
      <c r="R53" t="s">
        <v>266</v>
      </c>
      <c r="S53">
        <v>1</v>
      </c>
    </row>
    <row r="54" spans="1:19" x14ac:dyDescent="0.25">
      <c r="A54" s="3">
        <v>3957</v>
      </c>
      <c r="B54" s="4" t="s">
        <v>81</v>
      </c>
      <c r="C54" s="4" t="s">
        <v>82</v>
      </c>
      <c r="D54" s="3" t="s">
        <v>16</v>
      </c>
      <c r="E54" s="5" t="s">
        <v>21</v>
      </c>
      <c r="F54" s="6">
        <v>38474</v>
      </c>
      <c r="G54" s="7">
        <v>54789</v>
      </c>
      <c r="H54" s="3" t="s">
        <v>18</v>
      </c>
      <c r="I54" s="3">
        <v>110</v>
      </c>
      <c r="J54" s="3">
        <v>2</v>
      </c>
      <c r="K54" s="8">
        <v>29801</v>
      </c>
      <c r="L54" s="3">
        <v>14</v>
      </c>
      <c r="M54" s="19">
        <v>28482</v>
      </c>
      <c r="N54" s="9">
        <v>0</v>
      </c>
      <c r="O54" t="str">
        <f t="shared" ca="1" si="0"/>
        <v>Ve stavu</v>
      </c>
      <c r="P54" s="17">
        <f t="shared" si="1"/>
        <v>38503</v>
      </c>
      <c r="Q54" t="str">
        <f t="shared" ca="1" si="2"/>
        <v>N</v>
      </c>
      <c r="R54" t="s">
        <v>266</v>
      </c>
      <c r="S54">
        <v>1</v>
      </c>
    </row>
    <row r="55" spans="1:19" x14ac:dyDescent="0.25">
      <c r="A55" s="3">
        <v>3963</v>
      </c>
      <c r="B55" s="4" t="s">
        <v>128</v>
      </c>
      <c r="C55" s="4" t="s">
        <v>129</v>
      </c>
      <c r="D55" s="3" t="s">
        <v>16</v>
      </c>
      <c r="E55" s="5" t="s">
        <v>21</v>
      </c>
      <c r="F55" s="6">
        <v>38474</v>
      </c>
      <c r="G55" s="7">
        <v>54789</v>
      </c>
      <c r="H55" s="3" t="s">
        <v>73</v>
      </c>
      <c r="I55" s="3">
        <v>123</v>
      </c>
      <c r="J55" s="3">
        <v>1</v>
      </c>
      <c r="K55" s="8">
        <v>32541</v>
      </c>
      <c r="L55" s="3">
        <v>12</v>
      </c>
      <c r="M55" s="19">
        <v>24274</v>
      </c>
      <c r="N55" s="9">
        <v>12</v>
      </c>
      <c r="O55" t="str">
        <f t="shared" ca="1" si="0"/>
        <v>Ve stavu</v>
      </c>
      <c r="P55" s="17">
        <f t="shared" si="1"/>
        <v>38868</v>
      </c>
      <c r="Q55" t="str">
        <f t="shared" ca="1" si="2"/>
        <v>N</v>
      </c>
      <c r="R55" t="s">
        <v>266</v>
      </c>
      <c r="S55">
        <v>1</v>
      </c>
    </row>
    <row r="56" spans="1:19" x14ac:dyDescent="0.25">
      <c r="A56" s="3">
        <v>3973</v>
      </c>
      <c r="B56" s="4" t="s">
        <v>130</v>
      </c>
      <c r="C56" s="4" t="s">
        <v>131</v>
      </c>
      <c r="D56" s="3" t="s">
        <v>16</v>
      </c>
      <c r="E56" s="5" t="s">
        <v>25</v>
      </c>
      <c r="F56" s="6">
        <v>38474</v>
      </c>
      <c r="G56" s="7">
        <v>54789</v>
      </c>
      <c r="H56" s="3" t="s">
        <v>18</v>
      </c>
      <c r="I56" s="3">
        <v>134</v>
      </c>
      <c r="J56" s="3">
        <v>3</v>
      </c>
      <c r="K56" s="8">
        <v>35749</v>
      </c>
      <c r="L56" s="3">
        <v>12</v>
      </c>
      <c r="M56" s="19">
        <v>24898</v>
      </c>
      <c r="N56" s="9">
        <v>1</v>
      </c>
      <c r="O56" t="str">
        <f t="shared" ca="1" si="0"/>
        <v>Ve stavu</v>
      </c>
      <c r="P56" s="17">
        <f t="shared" si="1"/>
        <v>38533</v>
      </c>
      <c r="Q56" t="str">
        <f t="shared" ca="1" si="2"/>
        <v>N</v>
      </c>
      <c r="R56" t="s">
        <v>266</v>
      </c>
      <c r="S56">
        <v>1</v>
      </c>
    </row>
    <row r="57" spans="1:19" x14ac:dyDescent="0.25">
      <c r="A57" s="3">
        <v>3991</v>
      </c>
      <c r="B57" s="4" t="s">
        <v>107</v>
      </c>
      <c r="C57" s="4" t="s">
        <v>108</v>
      </c>
      <c r="D57" s="3" t="s">
        <v>16</v>
      </c>
      <c r="E57" s="5" t="s">
        <v>25</v>
      </c>
      <c r="F57" s="6">
        <v>38474</v>
      </c>
      <c r="G57" s="7">
        <v>54789</v>
      </c>
      <c r="H57" s="3" t="s">
        <v>45</v>
      </c>
      <c r="I57" s="3">
        <v>153</v>
      </c>
      <c r="J57" s="3">
        <v>5</v>
      </c>
      <c r="K57" s="8">
        <v>35380</v>
      </c>
      <c r="L57" s="3">
        <v>12</v>
      </c>
      <c r="M57" s="19">
        <v>26219</v>
      </c>
      <c r="N57" s="9">
        <v>12</v>
      </c>
      <c r="O57" t="str">
        <f t="shared" ca="1" si="0"/>
        <v>Ve stavu</v>
      </c>
      <c r="P57" s="17">
        <f t="shared" si="1"/>
        <v>38868</v>
      </c>
      <c r="Q57" t="str">
        <f t="shared" ca="1" si="2"/>
        <v>N</v>
      </c>
      <c r="R57" t="s">
        <v>266</v>
      </c>
      <c r="S57">
        <v>1</v>
      </c>
    </row>
    <row r="58" spans="1:19" x14ac:dyDescent="0.25">
      <c r="A58" s="3">
        <v>4001</v>
      </c>
      <c r="B58" s="4" t="s">
        <v>74</v>
      </c>
      <c r="C58" s="4" t="s">
        <v>75</v>
      </c>
      <c r="D58" s="3" t="s">
        <v>16</v>
      </c>
      <c r="E58" s="5" t="s">
        <v>25</v>
      </c>
      <c r="F58" s="6">
        <v>38474</v>
      </c>
      <c r="G58" s="7">
        <v>54789</v>
      </c>
      <c r="H58" s="3" t="s">
        <v>76</v>
      </c>
      <c r="I58" s="3">
        <v>149</v>
      </c>
      <c r="J58" s="3">
        <v>4</v>
      </c>
      <c r="K58" s="8">
        <v>24776</v>
      </c>
      <c r="L58" s="3">
        <v>12</v>
      </c>
      <c r="M58" s="19">
        <v>26740</v>
      </c>
      <c r="N58" s="9">
        <v>12</v>
      </c>
      <c r="O58" t="str">
        <f t="shared" ca="1" si="0"/>
        <v>Ve stavu</v>
      </c>
      <c r="P58" s="17">
        <f t="shared" si="1"/>
        <v>38868</v>
      </c>
      <c r="Q58" t="str">
        <f t="shared" ca="1" si="2"/>
        <v>N</v>
      </c>
      <c r="R58" t="s">
        <v>266</v>
      </c>
      <c r="S58">
        <v>1</v>
      </c>
    </row>
    <row r="59" spans="1:19" x14ac:dyDescent="0.25">
      <c r="A59" s="3">
        <v>4152</v>
      </c>
      <c r="B59" s="4" t="s">
        <v>26</v>
      </c>
      <c r="C59" s="4" t="s">
        <v>27</v>
      </c>
      <c r="D59" s="3" t="s">
        <v>16</v>
      </c>
      <c r="E59" s="5" t="s">
        <v>21</v>
      </c>
      <c r="F59" s="6">
        <v>38474</v>
      </c>
      <c r="G59" s="7">
        <v>54789</v>
      </c>
      <c r="H59" s="3" t="s">
        <v>28</v>
      </c>
      <c r="I59" s="3">
        <v>145</v>
      </c>
      <c r="J59" s="3">
        <v>0</v>
      </c>
      <c r="K59" s="8">
        <v>25169</v>
      </c>
      <c r="L59" s="3">
        <v>12</v>
      </c>
      <c r="M59" s="19">
        <v>21151</v>
      </c>
      <c r="N59" s="9">
        <v>1</v>
      </c>
      <c r="O59" t="str">
        <f t="shared" ca="1" si="0"/>
        <v>Ve stavu</v>
      </c>
      <c r="P59" s="17">
        <f t="shared" si="1"/>
        <v>38533</v>
      </c>
      <c r="Q59" t="str">
        <f t="shared" ca="1" si="2"/>
        <v>N</v>
      </c>
      <c r="R59" t="s">
        <v>266</v>
      </c>
      <c r="S59">
        <v>1</v>
      </c>
    </row>
    <row r="60" spans="1:19" x14ac:dyDescent="0.25">
      <c r="A60" s="3">
        <v>4154</v>
      </c>
      <c r="B60" s="4" t="s">
        <v>132</v>
      </c>
      <c r="C60" s="4" t="s">
        <v>133</v>
      </c>
      <c r="D60" s="3" t="s">
        <v>16</v>
      </c>
      <c r="E60" s="5" t="s">
        <v>25</v>
      </c>
      <c r="F60" s="6">
        <v>38474</v>
      </c>
      <c r="G60" s="7">
        <v>54789</v>
      </c>
      <c r="H60" s="3" t="s">
        <v>22</v>
      </c>
      <c r="I60" s="3">
        <v>154</v>
      </c>
      <c r="J60" s="3">
        <v>4</v>
      </c>
      <c r="K60" s="8">
        <v>24122</v>
      </c>
      <c r="L60" s="3">
        <v>12</v>
      </c>
      <c r="M60" s="19">
        <v>20997</v>
      </c>
      <c r="N60" s="9">
        <v>6</v>
      </c>
      <c r="O60" t="str">
        <f t="shared" ca="1" si="0"/>
        <v>Ve stavu</v>
      </c>
      <c r="P60" s="17">
        <f t="shared" si="1"/>
        <v>38686</v>
      </c>
      <c r="Q60" t="str">
        <f t="shared" ca="1" si="2"/>
        <v>N</v>
      </c>
      <c r="R60" t="s">
        <v>266</v>
      </c>
      <c r="S60">
        <v>1</v>
      </c>
    </row>
    <row r="61" spans="1:19" x14ac:dyDescent="0.25">
      <c r="A61" s="3">
        <v>4215</v>
      </c>
      <c r="B61" s="4" t="s">
        <v>134</v>
      </c>
      <c r="C61" s="4" t="s">
        <v>135</v>
      </c>
      <c r="D61" s="3" t="s">
        <v>16</v>
      </c>
      <c r="E61" s="5" t="s">
        <v>17</v>
      </c>
      <c r="F61" s="6">
        <v>38474</v>
      </c>
      <c r="G61" s="7">
        <v>54789</v>
      </c>
      <c r="H61" s="3" t="s">
        <v>28</v>
      </c>
      <c r="I61" s="3">
        <v>114</v>
      </c>
      <c r="J61" s="3">
        <v>5</v>
      </c>
      <c r="K61" s="8">
        <v>33871</v>
      </c>
      <c r="L61" s="3">
        <v>13</v>
      </c>
      <c r="M61" s="19">
        <v>24699</v>
      </c>
      <c r="N61" s="9">
        <v>3</v>
      </c>
      <c r="O61" t="str">
        <f t="shared" ca="1" si="0"/>
        <v>Ve stavu</v>
      </c>
      <c r="P61" s="17">
        <f t="shared" si="1"/>
        <v>38595</v>
      </c>
      <c r="Q61" t="str">
        <f t="shared" ca="1" si="2"/>
        <v>N</v>
      </c>
      <c r="R61" t="s">
        <v>266</v>
      </c>
      <c r="S61">
        <v>1</v>
      </c>
    </row>
    <row r="62" spans="1:19" x14ac:dyDescent="0.25">
      <c r="A62" s="3">
        <v>4375</v>
      </c>
      <c r="B62" s="4" t="s">
        <v>136</v>
      </c>
      <c r="C62" s="4" t="s">
        <v>137</v>
      </c>
      <c r="D62" s="3" t="s">
        <v>31</v>
      </c>
      <c r="E62" s="5" t="s">
        <v>21</v>
      </c>
      <c r="F62" s="6">
        <v>38474</v>
      </c>
      <c r="G62" s="7">
        <v>54789</v>
      </c>
      <c r="H62" s="3" t="s">
        <v>41</v>
      </c>
      <c r="I62" s="3">
        <v>148</v>
      </c>
      <c r="J62" s="3">
        <v>1</v>
      </c>
      <c r="K62" s="8">
        <v>23600</v>
      </c>
      <c r="L62" s="3">
        <v>14</v>
      </c>
      <c r="M62" s="19">
        <v>40088</v>
      </c>
      <c r="N62" s="9">
        <v>12</v>
      </c>
      <c r="O62" t="str">
        <f t="shared" ca="1" si="0"/>
        <v>Ve stavu</v>
      </c>
      <c r="P62" s="17">
        <f t="shared" si="1"/>
        <v>38868</v>
      </c>
      <c r="Q62" t="str">
        <f t="shared" ca="1" si="2"/>
        <v>N</v>
      </c>
      <c r="R62" t="s">
        <v>266</v>
      </c>
      <c r="S62">
        <v>1</v>
      </c>
    </row>
    <row r="63" spans="1:19" x14ac:dyDescent="0.25">
      <c r="A63" s="3">
        <v>4391</v>
      </c>
      <c r="B63" s="4" t="s">
        <v>138</v>
      </c>
      <c r="C63" s="4" t="s">
        <v>139</v>
      </c>
      <c r="D63" s="3" t="s">
        <v>31</v>
      </c>
      <c r="E63" s="5" t="s">
        <v>21</v>
      </c>
      <c r="F63" s="6">
        <v>38474</v>
      </c>
      <c r="G63" s="7">
        <v>54789</v>
      </c>
      <c r="H63" s="3" t="s">
        <v>18</v>
      </c>
      <c r="I63" s="3">
        <v>160</v>
      </c>
      <c r="J63" s="3">
        <v>2</v>
      </c>
      <c r="K63" s="8">
        <v>17099</v>
      </c>
      <c r="L63" s="3">
        <v>15</v>
      </c>
      <c r="M63" s="19">
        <v>51631</v>
      </c>
      <c r="N63" s="9">
        <v>0</v>
      </c>
      <c r="O63" t="str">
        <f t="shared" ca="1" si="0"/>
        <v>Ve stavu</v>
      </c>
      <c r="P63" s="17">
        <f t="shared" si="1"/>
        <v>38503</v>
      </c>
      <c r="Q63" t="str">
        <f t="shared" ca="1" si="2"/>
        <v>N</v>
      </c>
      <c r="R63" t="s">
        <v>266</v>
      </c>
      <c r="S63">
        <v>1</v>
      </c>
    </row>
    <row r="64" spans="1:19" x14ac:dyDescent="0.25">
      <c r="A64" s="3">
        <v>4532</v>
      </c>
      <c r="B64" s="4" t="s">
        <v>50</v>
      </c>
      <c r="C64" s="4" t="s">
        <v>51</v>
      </c>
      <c r="D64" s="3" t="s">
        <v>16</v>
      </c>
      <c r="E64" s="5" t="s">
        <v>17</v>
      </c>
      <c r="F64" s="6">
        <v>38474</v>
      </c>
      <c r="G64" s="7">
        <v>54789</v>
      </c>
      <c r="H64" s="3" t="s">
        <v>38</v>
      </c>
      <c r="I64" s="3">
        <v>118</v>
      </c>
      <c r="J64" s="3">
        <v>0</v>
      </c>
      <c r="K64" s="8">
        <v>26675</v>
      </c>
      <c r="L64" s="3">
        <v>12</v>
      </c>
      <c r="M64" s="19">
        <v>18121</v>
      </c>
      <c r="N64" s="9">
        <v>12</v>
      </c>
      <c r="O64" t="str">
        <f t="shared" ca="1" si="0"/>
        <v>Ve stavu</v>
      </c>
      <c r="P64" s="17">
        <f t="shared" si="1"/>
        <v>38868</v>
      </c>
      <c r="Q64" t="str">
        <f t="shared" ca="1" si="2"/>
        <v>N</v>
      </c>
      <c r="R64" t="s">
        <v>266</v>
      </c>
      <c r="S64">
        <v>1</v>
      </c>
    </row>
    <row r="65" spans="1:19" x14ac:dyDescent="0.25">
      <c r="A65" s="3">
        <v>4778</v>
      </c>
      <c r="B65" s="4" t="s">
        <v>140</v>
      </c>
      <c r="C65" s="4" t="s">
        <v>68</v>
      </c>
      <c r="D65" s="3" t="s">
        <v>16</v>
      </c>
      <c r="E65" s="5" t="s">
        <v>17</v>
      </c>
      <c r="F65" s="6">
        <v>38474</v>
      </c>
      <c r="G65" s="7">
        <v>54789</v>
      </c>
      <c r="H65" s="3" t="s">
        <v>18</v>
      </c>
      <c r="I65" s="3">
        <v>129</v>
      </c>
      <c r="J65" s="3">
        <v>3</v>
      </c>
      <c r="K65" s="8">
        <v>20673</v>
      </c>
      <c r="L65" s="3">
        <v>12</v>
      </c>
      <c r="M65" s="19">
        <v>18895</v>
      </c>
      <c r="N65" s="9">
        <v>0</v>
      </c>
      <c r="O65" t="str">
        <f t="shared" ca="1" si="0"/>
        <v>Ve stavu</v>
      </c>
      <c r="P65" s="17">
        <f t="shared" si="1"/>
        <v>38503</v>
      </c>
      <c r="Q65" t="str">
        <f t="shared" ca="1" si="2"/>
        <v>N</v>
      </c>
      <c r="R65" t="s">
        <v>266</v>
      </c>
      <c r="S65">
        <v>1</v>
      </c>
    </row>
    <row r="66" spans="1:19" x14ac:dyDescent="0.25">
      <c r="A66" s="3">
        <v>5115</v>
      </c>
      <c r="B66" s="4" t="s">
        <v>141</v>
      </c>
      <c r="C66" s="4" t="s">
        <v>142</v>
      </c>
      <c r="D66" s="3" t="s">
        <v>31</v>
      </c>
      <c r="E66" s="5" t="s">
        <v>25</v>
      </c>
      <c r="F66" s="6">
        <v>38474</v>
      </c>
      <c r="G66" s="7">
        <v>54789</v>
      </c>
      <c r="H66" s="3" t="s">
        <v>22</v>
      </c>
      <c r="I66" s="3">
        <v>134</v>
      </c>
      <c r="J66" s="3">
        <v>3</v>
      </c>
      <c r="K66" s="8">
        <v>26619</v>
      </c>
      <c r="L66" s="3">
        <v>10</v>
      </c>
      <c r="M66" s="19">
        <v>8800</v>
      </c>
      <c r="N66" s="9">
        <v>24</v>
      </c>
      <c r="O66" t="str">
        <f t="shared" ca="1" si="0"/>
        <v>Ve stavu</v>
      </c>
      <c r="P66" s="17">
        <f t="shared" si="1"/>
        <v>39233</v>
      </c>
      <c r="Q66" t="str">
        <f t="shared" ca="1" si="2"/>
        <v>N</v>
      </c>
      <c r="R66" t="s">
        <v>266</v>
      </c>
      <c r="S66">
        <v>1</v>
      </c>
    </row>
    <row r="67" spans="1:19" x14ac:dyDescent="0.25">
      <c r="A67" s="3">
        <v>5877</v>
      </c>
      <c r="B67" s="4" t="s">
        <v>93</v>
      </c>
      <c r="C67" s="4" t="s">
        <v>94</v>
      </c>
      <c r="D67" s="3" t="s">
        <v>31</v>
      </c>
      <c r="E67" s="5" t="s">
        <v>21</v>
      </c>
      <c r="F67" s="6">
        <v>38474</v>
      </c>
      <c r="G67" s="7">
        <v>54789</v>
      </c>
      <c r="H67" s="3" t="s">
        <v>18</v>
      </c>
      <c r="I67" s="3">
        <v>151</v>
      </c>
      <c r="J67" s="3">
        <v>3</v>
      </c>
      <c r="K67" s="8">
        <v>20500</v>
      </c>
      <c r="L67" s="3">
        <v>14</v>
      </c>
      <c r="M67" s="19">
        <v>36543</v>
      </c>
      <c r="N67" s="9">
        <v>3</v>
      </c>
      <c r="O67" t="str">
        <f t="shared" ref="O67:O130" ca="1" si="3">IF(G:G&gt;TODAY(),"Ve stavu","")</f>
        <v>Ve stavu</v>
      </c>
      <c r="P67" s="17">
        <f t="shared" ref="P67:P130" si="4">EOMONTH(F67,N67)</f>
        <v>38595</v>
      </c>
      <c r="Q67" t="str">
        <f t="shared" ref="Q67:Q130" ca="1" si="5">IF(O:O="","",IF(P:P&gt;TODAY(),"A","N"))</f>
        <v>N</v>
      </c>
      <c r="R67" t="s">
        <v>266</v>
      </c>
      <c r="S67">
        <v>1</v>
      </c>
    </row>
    <row r="68" spans="1:19" x14ac:dyDescent="0.25">
      <c r="A68" s="3">
        <v>6086</v>
      </c>
      <c r="B68" s="4" t="s">
        <v>143</v>
      </c>
      <c r="C68" s="4" t="s">
        <v>144</v>
      </c>
      <c r="D68" s="3" t="s">
        <v>16</v>
      </c>
      <c r="E68" s="5" t="s">
        <v>17</v>
      </c>
      <c r="F68" s="6">
        <v>38474</v>
      </c>
      <c r="G68" s="7">
        <v>54789</v>
      </c>
      <c r="H68" s="3" t="s">
        <v>54</v>
      </c>
      <c r="I68" s="3">
        <v>100</v>
      </c>
      <c r="J68" s="3">
        <v>1</v>
      </c>
      <c r="K68" s="8">
        <v>22848</v>
      </c>
      <c r="L68" s="3">
        <v>13</v>
      </c>
      <c r="M68" s="19">
        <v>27879</v>
      </c>
      <c r="N68" s="9">
        <v>24</v>
      </c>
      <c r="O68" t="str">
        <f t="shared" ca="1" si="3"/>
        <v>Ve stavu</v>
      </c>
      <c r="P68" s="17">
        <f t="shared" si="4"/>
        <v>39233</v>
      </c>
      <c r="Q68" t="str">
        <f t="shared" ca="1" si="5"/>
        <v>N</v>
      </c>
      <c r="R68" t="s">
        <v>266</v>
      </c>
      <c r="S68">
        <v>1</v>
      </c>
    </row>
    <row r="69" spans="1:19" x14ac:dyDescent="0.25">
      <c r="A69" s="3">
        <v>6985</v>
      </c>
      <c r="B69" s="4" t="s">
        <v>55</v>
      </c>
      <c r="C69" s="4" t="s">
        <v>121</v>
      </c>
      <c r="D69" s="3" t="s">
        <v>16</v>
      </c>
      <c r="E69" s="5" t="s">
        <v>21</v>
      </c>
      <c r="F69" s="6">
        <v>38474</v>
      </c>
      <c r="G69" s="7">
        <v>54789</v>
      </c>
      <c r="H69" s="3" t="s">
        <v>22</v>
      </c>
      <c r="I69" s="3">
        <v>141</v>
      </c>
      <c r="J69" s="3">
        <v>0</v>
      </c>
      <c r="K69" s="8">
        <v>16691</v>
      </c>
      <c r="L69" s="3">
        <v>12</v>
      </c>
      <c r="M69" s="19">
        <v>26661</v>
      </c>
      <c r="N69" s="9">
        <v>12</v>
      </c>
      <c r="O69" t="str">
        <f t="shared" ca="1" si="3"/>
        <v>Ve stavu</v>
      </c>
      <c r="P69" s="17">
        <f t="shared" si="4"/>
        <v>38868</v>
      </c>
      <c r="Q69" t="str">
        <f t="shared" ca="1" si="5"/>
        <v>N</v>
      </c>
      <c r="R69" t="s">
        <v>266</v>
      </c>
      <c r="S69">
        <v>1</v>
      </c>
    </row>
    <row r="70" spans="1:19" x14ac:dyDescent="0.25">
      <c r="A70" s="3">
        <v>8096</v>
      </c>
      <c r="B70" s="4" t="s">
        <v>29</v>
      </c>
      <c r="C70" s="4" t="s">
        <v>30</v>
      </c>
      <c r="D70" s="3" t="s">
        <v>16</v>
      </c>
      <c r="E70" s="5" t="s">
        <v>17</v>
      </c>
      <c r="F70" s="6">
        <v>38474</v>
      </c>
      <c r="G70" s="7">
        <v>54789</v>
      </c>
      <c r="H70" s="3" t="s">
        <v>28</v>
      </c>
      <c r="I70" s="3">
        <v>105</v>
      </c>
      <c r="J70" s="3">
        <v>3</v>
      </c>
      <c r="K70" s="8">
        <v>16693</v>
      </c>
      <c r="L70" s="3">
        <v>13</v>
      </c>
      <c r="M70" s="19">
        <v>23340</v>
      </c>
      <c r="N70" s="9">
        <v>24</v>
      </c>
      <c r="O70" t="str">
        <f t="shared" ca="1" si="3"/>
        <v>Ve stavu</v>
      </c>
      <c r="P70" s="17">
        <f t="shared" si="4"/>
        <v>39233</v>
      </c>
      <c r="Q70" t="str">
        <f t="shared" ca="1" si="5"/>
        <v>N</v>
      </c>
      <c r="R70" t="s">
        <v>266</v>
      </c>
      <c r="S70">
        <v>1</v>
      </c>
    </row>
    <row r="71" spans="1:19" x14ac:dyDescent="0.25">
      <c r="A71" s="3">
        <v>11606</v>
      </c>
      <c r="B71" s="4" t="s">
        <v>145</v>
      </c>
      <c r="C71" s="4" t="s">
        <v>146</v>
      </c>
      <c r="D71" s="3" t="s">
        <v>16</v>
      </c>
      <c r="E71" s="5" t="s">
        <v>21</v>
      </c>
      <c r="F71" s="6">
        <v>38474</v>
      </c>
      <c r="G71" s="7">
        <v>54789</v>
      </c>
      <c r="H71" s="3" t="s">
        <v>22</v>
      </c>
      <c r="I71" s="3">
        <v>141</v>
      </c>
      <c r="J71" s="3">
        <v>3</v>
      </c>
      <c r="K71" s="8">
        <v>22231</v>
      </c>
      <c r="L71" s="3">
        <v>12</v>
      </c>
      <c r="M71" s="19">
        <v>24124</v>
      </c>
      <c r="N71" s="9">
        <v>1</v>
      </c>
      <c r="O71" t="str">
        <f t="shared" ca="1" si="3"/>
        <v>Ve stavu</v>
      </c>
      <c r="P71" s="17">
        <f t="shared" si="4"/>
        <v>38533</v>
      </c>
      <c r="Q71" t="str">
        <f t="shared" ca="1" si="5"/>
        <v>N</v>
      </c>
      <c r="R71" t="s">
        <v>266</v>
      </c>
      <c r="S71">
        <v>1</v>
      </c>
    </row>
    <row r="72" spans="1:19" x14ac:dyDescent="0.25">
      <c r="A72" s="3">
        <v>4075</v>
      </c>
      <c r="B72" s="4" t="s">
        <v>85</v>
      </c>
      <c r="C72" s="4" t="s">
        <v>86</v>
      </c>
      <c r="D72" s="3" t="s">
        <v>16</v>
      </c>
      <c r="E72" s="5" t="s">
        <v>21</v>
      </c>
      <c r="F72" s="6">
        <v>38477</v>
      </c>
      <c r="G72" s="7">
        <v>41848</v>
      </c>
      <c r="H72" s="3" t="s">
        <v>45</v>
      </c>
      <c r="I72" s="3">
        <v>141</v>
      </c>
      <c r="J72" s="3">
        <v>0</v>
      </c>
      <c r="K72" s="8">
        <v>19131</v>
      </c>
      <c r="L72" s="3">
        <v>13</v>
      </c>
      <c r="M72" s="19">
        <v>33963</v>
      </c>
      <c r="N72" s="9">
        <v>24</v>
      </c>
      <c r="O72" t="str">
        <f t="shared" ca="1" si="3"/>
        <v/>
      </c>
      <c r="P72" s="17">
        <f t="shared" si="4"/>
        <v>39233</v>
      </c>
      <c r="Q72" t="str">
        <f t="shared" ca="1" si="5"/>
        <v/>
      </c>
      <c r="R72" t="s">
        <v>266</v>
      </c>
      <c r="S72">
        <v>1</v>
      </c>
    </row>
    <row r="73" spans="1:19" x14ac:dyDescent="0.25">
      <c r="A73" s="3">
        <v>3921</v>
      </c>
      <c r="B73" s="4" t="s">
        <v>109</v>
      </c>
      <c r="C73" s="4" t="s">
        <v>110</v>
      </c>
      <c r="D73" s="3" t="s">
        <v>31</v>
      </c>
      <c r="E73" s="5" t="s">
        <v>21</v>
      </c>
      <c r="F73" s="6">
        <v>38477</v>
      </c>
      <c r="G73" s="7">
        <v>41908</v>
      </c>
      <c r="H73" s="3" t="s">
        <v>28</v>
      </c>
      <c r="I73" s="3">
        <v>160</v>
      </c>
      <c r="J73" s="3">
        <v>5</v>
      </c>
      <c r="K73" s="8">
        <v>30843</v>
      </c>
      <c r="L73" s="3">
        <v>12</v>
      </c>
      <c r="M73" s="19">
        <v>20312</v>
      </c>
      <c r="N73" s="9">
        <v>6</v>
      </c>
      <c r="O73" t="str">
        <f t="shared" ca="1" si="3"/>
        <v/>
      </c>
      <c r="P73" s="17">
        <f t="shared" si="4"/>
        <v>38686</v>
      </c>
      <c r="Q73" t="str">
        <f t="shared" ca="1" si="5"/>
        <v/>
      </c>
      <c r="R73" t="s">
        <v>266</v>
      </c>
      <c r="S73">
        <v>1</v>
      </c>
    </row>
    <row r="74" spans="1:19" x14ac:dyDescent="0.25">
      <c r="A74" s="3">
        <v>4151</v>
      </c>
      <c r="B74" s="4" t="s">
        <v>147</v>
      </c>
      <c r="C74" s="4" t="s">
        <v>148</v>
      </c>
      <c r="D74" s="3" t="s">
        <v>16</v>
      </c>
      <c r="E74" s="5" t="s">
        <v>17</v>
      </c>
      <c r="F74" s="6">
        <v>38477</v>
      </c>
      <c r="G74" s="7">
        <v>42063</v>
      </c>
      <c r="H74" s="3" t="s">
        <v>38</v>
      </c>
      <c r="I74" s="3">
        <v>156</v>
      </c>
      <c r="J74" s="3">
        <v>2</v>
      </c>
      <c r="K74" s="8">
        <v>18920</v>
      </c>
      <c r="L74" s="3">
        <v>12</v>
      </c>
      <c r="M74" s="19">
        <v>24872</v>
      </c>
      <c r="N74" s="9">
        <v>24</v>
      </c>
      <c r="O74" t="str">
        <f t="shared" ca="1" si="3"/>
        <v/>
      </c>
      <c r="P74" s="17">
        <f t="shared" si="4"/>
        <v>39233</v>
      </c>
      <c r="Q74" t="str">
        <f t="shared" ca="1" si="5"/>
        <v/>
      </c>
      <c r="R74" t="s">
        <v>266</v>
      </c>
      <c r="S74">
        <v>1</v>
      </c>
    </row>
    <row r="75" spans="1:19" x14ac:dyDescent="0.25">
      <c r="A75" s="3">
        <v>3309</v>
      </c>
      <c r="B75" s="4" t="s">
        <v>149</v>
      </c>
      <c r="C75" s="4" t="s">
        <v>150</v>
      </c>
      <c r="D75" s="3" t="s">
        <v>16</v>
      </c>
      <c r="E75" s="5" t="s">
        <v>21</v>
      </c>
      <c r="F75" s="6">
        <v>38477</v>
      </c>
      <c r="G75" s="7">
        <v>42876</v>
      </c>
      <c r="H75" s="3" t="s">
        <v>22</v>
      </c>
      <c r="I75" s="3">
        <v>129</v>
      </c>
      <c r="J75" s="3">
        <v>5</v>
      </c>
      <c r="K75" s="8">
        <v>20535</v>
      </c>
      <c r="L75" s="3">
        <v>14</v>
      </c>
      <c r="M75" s="19">
        <v>30646</v>
      </c>
      <c r="N75" s="9">
        <v>6</v>
      </c>
      <c r="O75" t="str">
        <f t="shared" ca="1" si="3"/>
        <v/>
      </c>
      <c r="P75" s="17">
        <f t="shared" si="4"/>
        <v>38686</v>
      </c>
      <c r="Q75" t="str">
        <f t="shared" ca="1" si="5"/>
        <v/>
      </c>
      <c r="R75" t="s">
        <v>266</v>
      </c>
      <c r="S75">
        <v>1</v>
      </c>
    </row>
    <row r="76" spans="1:19" x14ac:dyDescent="0.25">
      <c r="A76" s="3">
        <v>3425</v>
      </c>
      <c r="B76" s="4" t="s">
        <v>151</v>
      </c>
      <c r="C76" s="4" t="s">
        <v>152</v>
      </c>
      <c r="D76" s="3" t="s">
        <v>16</v>
      </c>
      <c r="E76" s="5" t="s">
        <v>25</v>
      </c>
      <c r="F76" s="6">
        <v>38477</v>
      </c>
      <c r="G76" s="7">
        <v>43204</v>
      </c>
      <c r="H76" s="3" t="s">
        <v>45</v>
      </c>
      <c r="I76" s="3">
        <v>125</v>
      </c>
      <c r="J76" s="3">
        <v>4</v>
      </c>
      <c r="K76" s="8">
        <v>28480</v>
      </c>
      <c r="L76" s="3">
        <v>12</v>
      </c>
      <c r="M76" s="19">
        <v>22759</v>
      </c>
      <c r="N76" s="9">
        <v>24</v>
      </c>
      <c r="O76" t="str">
        <f t="shared" ca="1" si="3"/>
        <v>Ve stavu</v>
      </c>
      <c r="P76" s="17">
        <f t="shared" si="4"/>
        <v>39233</v>
      </c>
      <c r="Q76" t="str">
        <f t="shared" ca="1" si="5"/>
        <v>N</v>
      </c>
      <c r="R76" t="s">
        <v>266</v>
      </c>
      <c r="S76">
        <v>1</v>
      </c>
    </row>
    <row r="77" spans="1:19" x14ac:dyDescent="0.25">
      <c r="A77" s="3">
        <v>3489</v>
      </c>
      <c r="B77" s="4" t="s">
        <v>153</v>
      </c>
      <c r="C77" s="4" t="s">
        <v>154</v>
      </c>
      <c r="D77" s="3" t="s">
        <v>16</v>
      </c>
      <c r="E77" s="5" t="s">
        <v>21</v>
      </c>
      <c r="F77" s="6">
        <v>38477</v>
      </c>
      <c r="G77" s="7">
        <v>43382</v>
      </c>
      <c r="H77" s="3" t="s">
        <v>18</v>
      </c>
      <c r="I77" s="3">
        <v>112</v>
      </c>
      <c r="J77" s="3">
        <v>2</v>
      </c>
      <c r="K77" s="8">
        <v>34829</v>
      </c>
      <c r="L77" s="3">
        <v>12</v>
      </c>
      <c r="M77" s="19">
        <v>18463</v>
      </c>
      <c r="N77" s="9">
        <v>12</v>
      </c>
      <c r="O77" t="str">
        <f t="shared" ca="1" si="3"/>
        <v>Ve stavu</v>
      </c>
      <c r="P77" s="17">
        <f t="shared" si="4"/>
        <v>38868</v>
      </c>
      <c r="Q77" t="str">
        <f t="shared" ca="1" si="5"/>
        <v>N</v>
      </c>
      <c r="R77" t="s">
        <v>266</v>
      </c>
      <c r="S77">
        <v>1</v>
      </c>
    </row>
    <row r="78" spans="1:19" x14ac:dyDescent="0.25">
      <c r="A78" s="3">
        <v>3496</v>
      </c>
      <c r="B78" s="4" t="s">
        <v>155</v>
      </c>
      <c r="C78" s="4" t="s">
        <v>156</v>
      </c>
      <c r="D78" s="3" t="s">
        <v>16</v>
      </c>
      <c r="E78" s="5" t="s">
        <v>17</v>
      </c>
      <c r="F78" s="6">
        <v>38477</v>
      </c>
      <c r="G78" s="7">
        <v>42397</v>
      </c>
      <c r="H78" s="3" t="s">
        <v>28</v>
      </c>
      <c r="I78" s="3">
        <v>107</v>
      </c>
      <c r="J78" s="3">
        <v>1</v>
      </c>
      <c r="K78" s="8">
        <v>28629</v>
      </c>
      <c r="L78" s="3">
        <v>12</v>
      </c>
      <c r="M78" s="19">
        <v>19878</v>
      </c>
      <c r="N78" s="9">
        <v>12</v>
      </c>
      <c r="O78" t="str">
        <f t="shared" ca="1" si="3"/>
        <v/>
      </c>
      <c r="P78" s="17">
        <f t="shared" si="4"/>
        <v>38868</v>
      </c>
      <c r="Q78" t="str">
        <f t="shared" ca="1" si="5"/>
        <v/>
      </c>
      <c r="R78" t="s">
        <v>266</v>
      </c>
      <c r="S78">
        <v>1</v>
      </c>
    </row>
    <row r="79" spans="1:19" x14ac:dyDescent="0.25">
      <c r="A79" s="3">
        <v>3527</v>
      </c>
      <c r="B79" s="4" t="s">
        <v>157</v>
      </c>
      <c r="C79" s="4" t="s">
        <v>158</v>
      </c>
      <c r="D79" s="3" t="s">
        <v>16</v>
      </c>
      <c r="E79" s="5" t="s">
        <v>25</v>
      </c>
      <c r="F79" s="6">
        <v>38477</v>
      </c>
      <c r="G79" s="7">
        <v>42437</v>
      </c>
      <c r="H79" s="3" t="s">
        <v>38</v>
      </c>
      <c r="I79" s="3">
        <v>143</v>
      </c>
      <c r="J79" s="3">
        <v>1</v>
      </c>
      <c r="K79" s="8">
        <v>35528</v>
      </c>
      <c r="L79" s="3">
        <v>12</v>
      </c>
      <c r="M79" s="19">
        <v>23907</v>
      </c>
      <c r="N79" s="9">
        <v>1</v>
      </c>
      <c r="O79" t="str">
        <f t="shared" ca="1" si="3"/>
        <v/>
      </c>
      <c r="P79" s="17">
        <f t="shared" si="4"/>
        <v>38533</v>
      </c>
      <c r="Q79" t="str">
        <f t="shared" ca="1" si="5"/>
        <v/>
      </c>
      <c r="R79" t="s">
        <v>266</v>
      </c>
      <c r="S79">
        <v>1</v>
      </c>
    </row>
    <row r="80" spans="1:19" x14ac:dyDescent="0.25">
      <c r="A80" s="3">
        <v>3571</v>
      </c>
      <c r="B80" s="4" t="s">
        <v>147</v>
      </c>
      <c r="C80" s="4" t="s">
        <v>148</v>
      </c>
      <c r="D80" s="3" t="s">
        <v>16</v>
      </c>
      <c r="E80" s="5" t="s">
        <v>25</v>
      </c>
      <c r="F80" s="6">
        <v>38477</v>
      </c>
      <c r="G80" s="7">
        <v>42948</v>
      </c>
      <c r="H80" s="3" t="s">
        <v>45</v>
      </c>
      <c r="I80" s="3">
        <v>105</v>
      </c>
      <c r="J80" s="3">
        <v>3</v>
      </c>
      <c r="K80" s="8">
        <v>36136</v>
      </c>
      <c r="L80" s="3">
        <v>14</v>
      </c>
      <c r="M80" s="19">
        <v>32889</v>
      </c>
      <c r="N80" s="9">
        <v>24</v>
      </c>
      <c r="O80" t="str">
        <f t="shared" ca="1" si="3"/>
        <v/>
      </c>
      <c r="P80" s="17">
        <f t="shared" si="4"/>
        <v>39233</v>
      </c>
      <c r="Q80" t="str">
        <f t="shared" ca="1" si="5"/>
        <v/>
      </c>
      <c r="R80" t="s">
        <v>266</v>
      </c>
      <c r="S80">
        <v>1</v>
      </c>
    </row>
    <row r="81" spans="1:19" x14ac:dyDescent="0.25">
      <c r="A81" s="3">
        <v>3750</v>
      </c>
      <c r="B81" s="4" t="s">
        <v>89</v>
      </c>
      <c r="C81" s="4" t="s">
        <v>90</v>
      </c>
      <c r="D81" s="3" t="s">
        <v>16</v>
      </c>
      <c r="E81" s="5" t="s">
        <v>17</v>
      </c>
      <c r="F81" s="6">
        <v>38477</v>
      </c>
      <c r="G81" s="7">
        <v>42428</v>
      </c>
      <c r="H81" s="3" t="s">
        <v>38</v>
      </c>
      <c r="I81" s="3">
        <v>158</v>
      </c>
      <c r="J81" s="3">
        <v>0</v>
      </c>
      <c r="K81" s="8">
        <v>20129</v>
      </c>
      <c r="L81" s="3">
        <v>13</v>
      </c>
      <c r="M81" s="19">
        <v>24414</v>
      </c>
      <c r="N81" s="9">
        <v>1</v>
      </c>
      <c r="O81" t="str">
        <f t="shared" ca="1" si="3"/>
        <v/>
      </c>
      <c r="P81" s="17">
        <f t="shared" si="4"/>
        <v>38533</v>
      </c>
      <c r="Q81" t="str">
        <f t="shared" ca="1" si="5"/>
        <v/>
      </c>
      <c r="R81" t="s">
        <v>266</v>
      </c>
      <c r="S81">
        <v>1</v>
      </c>
    </row>
    <row r="82" spans="1:19" x14ac:dyDescent="0.25">
      <c r="A82" s="3">
        <v>3850</v>
      </c>
      <c r="B82" s="4" t="s">
        <v>145</v>
      </c>
      <c r="C82" s="4" t="s">
        <v>146</v>
      </c>
      <c r="D82" s="3" t="s">
        <v>16</v>
      </c>
      <c r="E82" s="5" t="s">
        <v>21</v>
      </c>
      <c r="F82" s="6">
        <v>38477</v>
      </c>
      <c r="G82" s="7">
        <v>43101</v>
      </c>
      <c r="H82" s="3" t="s">
        <v>22</v>
      </c>
      <c r="I82" s="3">
        <v>156</v>
      </c>
      <c r="J82" s="3">
        <v>2</v>
      </c>
      <c r="K82" s="8">
        <v>22840</v>
      </c>
      <c r="L82" s="3">
        <v>13</v>
      </c>
      <c r="M82" s="19">
        <v>33683</v>
      </c>
      <c r="N82" s="9">
        <v>12</v>
      </c>
      <c r="O82" t="str">
        <f t="shared" ca="1" si="3"/>
        <v>Ve stavu</v>
      </c>
      <c r="P82" s="17">
        <f t="shared" si="4"/>
        <v>38868</v>
      </c>
      <c r="Q82" t="str">
        <f t="shared" ca="1" si="5"/>
        <v>N</v>
      </c>
      <c r="R82" t="s">
        <v>266</v>
      </c>
      <c r="S82">
        <v>1</v>
      </c>
    </row>
    <row r="83" spans="1:19" x14ac:dyDescent="0.25">
      <c r="A83" s="3">
        <v>3869</v>
      </c>
      <c r="B83" s="4" t="s">
        <v>159</v>
      </c>
      <c r="C83" s="4" t="s">
        <v>160</v>
      </c>
      <c r="D83" s="3" t="s">
        <v>16</v>
      </c>
      <c r="E83" s="5" t="s">
        <v>25</v>
      </c>
      <c r="F83" s="6">
        <v>38477</v>
      </c>
      <c r="G83" s="7">
        <v>43204</v>
      </c>
      <c r="H83" s="3" t="s">
        <v>38</v>
      </c>
      <c r="I83" s="3">
        <v>156</v>
      </c>
      <c r="J83" s="3">
        <v>1</v>
      </c>
      <c r="K83" s="8">
        <v>32610</v>
      </c>
      <c r="L83" s="3">
        <v>14</v>
      </c>
      <c r="M83" s="19">
        <v>28257</v>
      </c>
      <c r="N83" s="9">
        <v>3</v>
      </c>
      <c r="O83" t="str">
        <f t="shared" ca="1" si="3"/>
        <v>Ve stavu</v>
      </c>
      <c r="P83" s="17">
        <f t="shared" si="4"/>
        <v>38595</v>
      </c>
      <c r="Q83" t="str">
        <f t="shared" ca="1" si="5"/>
        <v>N</v>
      </c>
      <c r="R83" t="s">
        <v>266</v>
      </c>
      <c r="S83">
        <v>1</v>
      </c>
    </row>
    <row r="84" spans="1:19" x14ac:dyDescent="0.25">
      <c r="A84" s="3">
        <v>3965</v>
      </c>
      <c r="B84" s="4" t="s">
        <v>161</v>
      </c>
      <c r="C84" s="4" t="s">
        <v>162</v>
      </c>
      <c r="D84" s="3" t="s">
        <v>16</v>
      </c>
      <c r="E84" s="5" t="s">
        <v>21</v>
      </c>
      <c r="F84" s="6">
        <v>38477</v>
      </c>
      <c r="G84" s="7">
        <v>54789</v>
      </c>
      <c r="H84" s="3" t="s">
        <v>28</v>
      </c>
      <c r="I84" s="3">
        <v>149</v>
      </c>
      <c r="J84" s="3">
        <v>1</v>
      </c>
      <c r="K84" s="8">
        <v>23944</v>
      </c>
      <c r="L84" s="3">
        <v>11</v>
      </c>
      <c r="M84" s="19">
        <v>17559</v>
      </c>
      <c r="N84" s="9">
        <v>3</v>
      </c>
      <c r="O84" t="str">
        <f t="shared" ca="1" si="3"/>
        <v>Ve stavu</v>
      </c>
      <c r="P84" s="17">
        <f t="shared" si="4"/>
        <v>38595</v>
      </c>
      <c r="Q84" t="str">
        <f t="shared" ca="1" si="5"/>
        <v>N</v>
      </c>
      <c r="R84" t="s">
        <v>266</v>
      </c>
      <c r="S84">
        <v>1</v>
      </c>
    </row>
    <row r="85" spans="1:19" x14ac:dyDescent="0.25">
      <c r="A85" s="3">
        <v>3970</v>
      </c>
      <c r="B85" s="4" t="s">
        <v>163</v>
      </c>
      <c r="C85" s="4" t="s">
        <v>164</v>
      </c>
      <c r="D85" s="3" t="s">
        <v>16</v>
      </c>
      <c r="E85" s="5" t="s">
        <v>17</v>
      </c>
      <c r="F85" s="6">
        <v>38477</v>
      </c>
      <c r="G85" s="7">
        <v>54789</v>
      </c>
      <c r="H85" s="3" t="s">
        <v>18</v>
      </c>
      <c r="I85" s="3">
        <v>136</v>
      </c>
      <c r="J85" s="3">
        <v>0</v>
      </c>
      <c r="K85" s="8">
        <v>17682</v>
      </c>
      <c r="L85" s="3">
        <v>13</v>
      </c>
      <c r="M85" s="19">
        <v>23526</v>
      </c>
      <c r="N85" s="9">
        <v>3</v>
      </c>
      <c r="O85" t="str">
        <f t="shared" ca="1" si="3"/>
        <v>Ve stavu</v>
      </c>
      <c r="P85" s="17">
        <f t="shared" si="4"/>
        <v>38595</v>
      </c>
      <c r="Q85" t="str">
        <f t="shared" ca="1" si="5"/>
        <v>N</v>
      </c>
      <c r="R85" t="s">
        <v>266</v>
      </c>
      <c r="S85">
        <v>1</v>
      </c>
    </row>
    <row r="86" spans="1:19" x14ac:dyDescent="0.25">
      <c r="A86" s="3">
        <v>4025</v>
      </c>
      <c r="B86" s="4" t="s">
        <v>115</v>
      </c>
      <c r="C86" s="4" t="s">
        <v>116</v>
      </c>
      <c r="D86" s="3" t="s">
        <v>16</v>
      </c>
      <c r="E86" s="5" t="s">
        <v>17</v>
      </c>
      <c r="F86" s="6">
        <v>38477</v>
      </c>
      <c r="G86" s="7">
        <v>54789</v>
      </c>
      <c r="H86" s="3" t="s">
        <v>28</v>
      </c>
      <c r="I86" s="3">
        <v>119</v>
      </c>
      <c r="J86" s="3">
        <v>2</v>
      </c>
      <c r="K86" s="8">
        <v>35606</v>
      </c>
      <c r="L86" s="3">
        <v>12</v>
      </c>
      <c r="M86" s="19">
        <v>22801</v>
      </c>
      <c r="N86" s="9">
        <v>1</v>
      </c>
      <c r="O86" t="str">
        <f t="shared" ca="1" si="3"/>
        <v>Ve stavu</v>
      </c>
      <c r="P86" s="17">
        <f t="shared" si="4"/>
        <v>38533</v>
      </c>
      <c r="Q86" t="str">
        <f t="shared" ca="1" si="5"/>
        <v>N</v>
      </c>
      <c r="R86" t="s">
        <v>266</v>
      </c>
      <c r="S86">
        <v>1</v>
      </c>
    </row>
    <row r="87" spans="1:19" x14ac:dyDescent="0.25">
      <c r="A87" s="3">
        <v>4187</v>
      </c>
      <c r="B87" s="4" t="s">
        <v>165</v>
      </c>
      <c r="C87" s="4" t="s">
        <v>154</v>
      </c>
      <c r="D87" s="3" t="s">
        <v>16</v>
      </c>
      <c r="E87" s="5" t="s">
        <v>25</v>
      </c>
      <c r="F87" s="6">
        <v>38477</v>
      </c>
      <c r="G87" s="7">
        <v>54789</v>
      </c>
      <c r="H87" s="3" t="s">
        <v>38</v>
      </c>
      <c r="I87" s="3">
        <v>138</v>
      </c>
      <c r="J87" s="3">
        <v>0</v>
      </c>
      <c r="K87" s="8">
        <v>33595</v>
      </c>
      <c r="L87" s="3">
        <v>12</v>
      </c>
      <c r="M87" s="19">
        <v>19797</v>
      </c>
      <c r="N87" s="9">
        <v>12</v>
      </c>
      <c r="O87" t="str">
        <f t="shared" ca="1" si="3"/>
        <v>Ve stavu</v>
      </c>
      <c r="P87" s="17">
        <f t="shared" si="4"/>
        <v>38868</v>
      </c>
      <c r="Q87" t="str">
        <f t="shared" ca="1" si="5"/>
        <v>N</v>
      </c>
      <c r="R87" t="s">
        <v>266</v>
      </c>
      <c r="S87">
        <v>1</v>
      </c>
    </row>
    <row r="88" spans="1:19" x14ac:dyDescent="0.25">
      <c r="A88" s="3">
        <v>4249</v>
      </c>
      <c r="B88" s="4" t="s">
        <v>32</v>
      </c>
      <c r="C88" s="4" t="s">
        <v>33</v>
      </c>
      <c r="D88" s="3" t="s">
        <v>16</v>
      </c>
      <c r="E88" s="5" t="s">
        <v>21</v>
      </c>
      <c r="F88" s="6">
        <v>38477</v>
      </c>
      <c r="G88" s="7">
        <v>54789</v>
      </c>
      <c r="H88" s="3" t="s">
        <v>28</v>
      </c>
      <c r="I88" s="3">
        <v>150</v>
      </c>
      <c r="J88" s="3">
        <v>0</v>
      </c>
      <c r="K88" s="8">
        <v>27022</v>
      </c>
      <c r="L88" s="3">
        <v>14</v>
      </c>
      <c r="M88" s="19">
        <v>34237</v>
      </c>
      <c r="N88" s="9">
        <v>6</v>
      </c>
      <c r="O88" t="str">
        <f t="shared" ca="1" si="3"/>
        <v>Ve stavu</v>
      </c>
      <c r="P88" s="17">
        <f t="shared" si="4"/>
        <v>38686</v>
      </c>
      <c r="Q88" t="str">
        <f t="shared" ca="1" si="5"/>
        <v>N</v>
      </c>
      <c r="R88" t="s">
        <v>266</v>
      </c>
      <c r="S88">
        <v>1</v>
      </c>
    </row>
    <row r="89" spans="1:19" x14ac:dyDescent="0.25">
      <c r="A89" s="3">
        <v>4266</v>
      </c>
      <c r="B89" s="4" t="s">
        <v>144</v>
      </c>
      <c r="C89" s="4" t="s">
        <v>166</v>
      </c>
      <c r="D89" s="3" t="s">
        <v>16</v>
      </c>
      <c r="E89" s="5" t="s">
        <v>17</v>
      </c>
      <c r="F89" s="6">
        <v>38477</v>
      </c>
      <c r="G89" s="7">
        <v>54789</v>
      </c>
      <c r="H89" s="3" t="s">
        <v>22</v>
      </c>
      <c r="I89" s="3">
        <v>140</v>
      </c>
      <c r="J89" s="3">
        <v>1</v>
      </c>
      <c r="K89" s="8">
        <v>25913</v>
      </c>
      <c r="L89" s="3">
        <v>13</v>
      </c>
      <c r="M89" s="19">
        <v>31190</v>
      </c>
      <c r="N89" s="9">
        <v>24</v>
      </c>
      <c r="O89" t="str">
        <f t="shared" ca="1" si="3"/>
        <v>Ve stavu</v>
      </c>
      <c r="P89" s="17">
        <f t="shared" si="4"/>
        <v>39233</v>
      </c>
      <c r="Q89" t="str">
        <f t="shared" ca="1" si="5"/>
        <v>N</v>
      </c>
      <c r="R89" t="s">
        <v>266</v>
      </c>
      <c r="S89">
        <v>1</v>
      </c>
    </row>
    <row r="90" spans="1:19" x14ac:dyDescent="0.25">
      <c r="A90" s="3">
        <v>4304</v>
      </c>
      <c r="B90" s="4" t="s">
        <v>63</v>
      </c>
      <c r="C90" s="4" t="s">
        <v>64</v>
      </c>
      <c r="D90" s="3" t="s">
        <v>16</v>
      </c>
      <c r="E90" s="5" t="s">
        <v>25</v>
      </c>
      <c r="F90" s="6">
        <v>38477</v>
      </c>
      <c r="G90" s="7">
        <v>54789</v>
      </c>
      <c r="H90" s="3" t="s">
        <v>18</v>
      </c>
      <c r="I90" s="3">
        <v>124</v>
      </c>
      <c r="J90" s="3">
        <v>1</v>
      </c>
      <c r="K90" s="8">
        <v>29332</v>
      </c>
      <c r="L90" s="3">
        <v>14</v>
      </c>
      <c r="M90" s="19">
        <v>31507</v>
      </c>
      <c r="N90" s="9">
        <v>3</v>
      </c>
      <c r="O90" t="str">
        <f t="shared" ca="1" si="3"/>
        <v>Ve stavu</v>
      </c>
      <c r="P90" s="17">
        <f t="shared" si="4"/>
        <v>38595</v>
      </c>
      <c r="Q90" t="str">
        <f t="shared" ca="1" si="5"/>
        <v>N</v>
      </c>
      <c r="R90" t="s">
        <v>266</v>
      </c>
      <c r="S90">
        <v>1</v>
      </c>
    </row>
    <row r="91" spans="1:19" x14ac:dyDescent="0.25">
      <c r="A91" s="3">
        <v>4331</v>
      </c>
      <c r="B91" s="4" t="s">
        <v>113</v>
      </c>
      <c r="C91" s="4" t="s">
        <v>114</v>
      </c>
      <c r="D91" s="3" t="s">
        <v>16</v>
      </c>
      <c r="E91" s="5" t="s">
        <v>17</v>
      </c>
      <c r="F91" s="6">
        <v>38477</v>
      </c>
      <c r="G91" s="7">
        <v>54789</v>
      </c>
      <c r="H91" s="3" t="s">
        <v>18</v>
      </c>
      <c r="I91" s="3">
        <v>111</v>
      </c>
      <c r="J91" s="3">
        <v>0</v>
      </c>
      <c r="K91" s="8">
        <v>20998</v>
      </c>
      <c r="L91" s="3">
        <v>14</v>
      </c>
      <c r="M91" s="19">
        <v>36385</v>
      </c>
      <c r="N91" s="9">
        <v>0</v>
      </c>
      <c r="O91" t="str">
        <f t="shared" ca="1" si="3"/>
        <v>Ve stavu</v>
      </c>
      <c r="P91" s="17">
        <f t="shared" si="4"/>
        <v>38503</v>
      </c>
      <c r="Q91" t="str">
        <f t="shared" ca="1" si="5"/>
        <v>N</v>
      </c>
      <c r="R91" t="s">
        <v>266</v>
      </c>
      <c r="S91">
        <v>1</v>
      </c>
    </row>
    <row r="92" spans="1:19" x14ac:dyDescent="0.25">
      <c r="A92" s="3">
        <v>4430</v>
      </c>
      <c r="B92" s="4" t="s">
        <v>77</v>
      </c>
      <c r="C92" s="4" t="s">
        <v>78</v>
      </c>
      <c r="D92" s="3" t="s">
        <v>16</v>
      </c>
      <c r="E92" s="5" t="s">
        <v>21</v>
      </c>
      <c r="F92" s="6">
        <v>38477</v>
      </c>
      <c r="G92" s="7">
        <v>54789</v>
      </c>
      <c r="H92" s="3" t="s">
        <v>18</v>
      </c>
      <c r="I92" s="3">
        <v>108</v>
      </c>
      <c r="J92" s="3">
        <v>4</v>
      </c>
      <c r="K92" s="8">
        <v>27527</v>
      </c>
      <c r="L92" s="3">
        <v>13</v>
      </c>
      <c r="M92" s="19">
        <v>34270</v>
      </c>
      <c r="N92" s="9">
        <v>12</v>
      </c>
      <c r="O92" t="str">
        <f t="shared" ca="1" si="3"/>
        <v>Ve stavu</v>
      </c>
      <c r="P92" s="17">
        <f t="shared" si="4"/>
        <v>38868</v>
      </c>
      <c r="Q92" t="str">
        <f t="shared" ca="1" si="5"/>
        <v>N</v>
      </c>
      <c r="R92" t="s">
        <v>266</v>
      </c>
      <c r="S92">
        <v>1</v>
      </c>
    </row>
    <row r="93" spans="1:19" x14ac:dyDescent="0.25">
      <c r="A93" s="3">
        <v>4691</v>
      </c>
      <c r="B93" s="4" t="s">
        <v>167</v>
      </c>
      <c r="C93" s="4" t="s">
        <v>168</v>
      </c>
      <c r="D93" s="3" t="s">
        <v>16</v>
      </c>
      <c r="E93" s="5" t="s">
        <v>17</v>
      </c>
      <c r="F93" s="6">
        <v>38477</v>
      </c>
      <c r="G93" s="7">
        <v>54789</v>
      </c>
      <c r="H93" s="3" t="s">
        <v>41</v>
      </c>
      <c r="I93" s="3">
        <v>128</v>
      </c>
      <c r="J93" s="3">
        <v>3</v>
      </c>
      <c r="K93" s="8">
        <v>23338</v>
      </c>
      <c r="L93" s="3">
        <v>15</v>
      </c>
      <c r="M93" s="19">
        <v>40159</v>
      </c>
      <c r="N93" s="9">
        <v>24</v>
      </c>
      <c r="O93" t="str">
        <f t="shared" ca="1" si="3"/>
        <v>Ve stavu</v>
      </c>
      <c r="P93" s="17">
        <f t="shared" si="4"/>
        <v>39233</v>
      </c>
      <c r="Q93" t="str">
        <f t="shared" ca="1" si="5"/>
        <v>N</v>
      </c>
      <c r="R93" t="s">
        <v>266</v>
      </c>
      <c r="S93">
        <v>1</v>
      </c>
    </row>
    <row r="94" spans="1:19" x14ac:dyDescent="0.25">
      <c r="A94" s="3">
        <v>6939</v>
      </c>
      <c r="B94" s="4" t="s">
        <v>169</v>
      </c>
      <c r="C94" s="4" t="s">
        <v>170</v>
      </c>
      <c r="D94" s="3" t="s">
        <v>16</v>
      </c>
      <c r="E94" s="5" t="s">
        <v>25</v>
      </c>
      <c r="F94" s="6">
        <v>38477</v>
      </c>
      <c r="G94" s="7">
        <v>54789</v>
      </c>
      <c r="H94" s="3" t="s">
        <v>18</v>
      </c>
      <c r="I94" s="3">
        <v>122</v>
      </c>
      <c r="J94" s="3">
        <v>0</v>
      </c>
      <c r="K94" s="8">
        <v>28548</v>
      </c>
      <c r="L94" s="3">
        <v>14</v>
      </c>
      <c r="M94" s="19">
        <v>28527</v>
      </c>
      <c r="N94" s="9">
        <v>3</v>
      </c>
      <c r="O94" t="str">
        <f t="shared" ca="1" si="3"/>
        <v>Ve stavu</v>
      </c>
      <c r="P94" s="17">
        <f t="shared" si="4"/>
        <v>38595</v>
      </c>
      <c r="Q94" t="str">
        <f t="shared" ca="1" si="5"/>
        <v>N</v>
      </c>
      <c r="R94" t="s">
        <v>266</v>
      </c>
      <c r="S94">
        <v>1</v>
      </c>
    </row>
    <row r="95" spans="1:19" x14ac:dyDescent="0.25">
      <c r="A95" s="3">
        <v>8952</v>
      </c>
      <c r="B95" s="4" t="s">
        <v>165</v>
      </c>
      <c r="C95" s="4" t="s">
        <v>154</v>
      </c>
      <c r="D95" s="3" t="s">
        <v>16</v>
      </c>
      <c r="E95" s="5" t="s">
        <v>25</v>
      </c>
      <c r="F95" s="6">
        <v>38477</v>
      </c>
      <c r="G95" s="7">
        <v>54789</v>
      </c>
      <c r="H95" s="3" t="s">
        <v>38</v>
      </c>
      <c r="I95" s="3">
        <v>149</v>
      </c>
      <c r="J95" s="3">
        <v>0</v>
      </c>
      <c r="K95" s="8">
        <v>30429</v>
      </c>
      <c r="L95" s="3">
        <v>13</v>
      </c>
      <c r="M95" s="19">
        <v>35293</v>
      </c>
      <c r="N95" s="9">
        <v>24</v>
      </c>
      <c r="O95" t="str">
        <f t="shared" ca="1" si="3"/>
        <v>Ve stavu</v>
      </c>
      <c r="P95" s="17">
        <f t="shared" si="4"/>
        <v>39233</v>
      </c>
      <c r="Q95" t="str">
        <f t="shared" ca="1" si="5"/>
        <v>N</v>
      </c>
      <c r="R95" t="s">
        <v>266</v>
      </c>
      <c r="S95">
        <v>1</v>
      </c>
    </row>
    <row r="96" spans="1:19" x14ac:dyDescent="0.25">
      <c r="A96" s="3">
        <v>4019</v>
      </c>
      <c r="B96" s="4" t="s">
        <v>171</v>
      </c>
      <c r="C96" s="4" t="s">
        <v>172</v>
      </c>
      <c r="D96" s="3" t="s">
        <v>16</v>
      </c>
      <c r="E96" s="5" t="s">
        <v>21</v>
      </c>
      <c r="F96" s="6">
        <v>38483</v>
      </c>
      <c r="G96" s="7">
        <v>41743</v>
      </c>
      <c r="H96" s="3" t="s">
        <v>18</v>
      </c>
      <c r="I96" s="3">
        <v>125</v>
      </c>
      <c r="J96" s="3">
        <v>3</v>
      </c>
      <c r="K96" s="8">
        <v>18288</v>
      </c>
      <c r="L96" s="3">
        <v>13</v>
      </c>
      <c r="M96" s="19">
        <v>35417</v>
      </c>
      <c r="N96" s="9">
        <v>0</v>
      </c>
      <c r="O96" t="str">
        <f t="shared" ca="1" si="3"/>
        <v/>
      </c>
      <c r="P96" s="17">
        <f t="shared" si="4"/>
        <v>38503</v>
      </c>
      <c r="Q96" t="str">
        <f t="shared" ca="1" si="5"/>
        <v/>
      </c>
      <c r="R96" t="s">
        <v>266</v>
      </c>
      <c r="S96">
        <v>1</v>
      </c>
    </row>
    <row r="97" spans="1:19" x14ac:dyDescent="0.25">
      <c r="A97" s="3">
        <v>3189</v>
      </c>
      <c r="B97" s="4" t="s">
        <v>159</v>
      </c>
      <c r="C97" s="4" t="s">
        <v>160</v>
      </c>
      <c r="D97" s="3" t="s">
        <v>16</v>
      </c>
      <c r="E97" s="5" t="s">
        <v>25</v>
      </c>
      <c r="F97" s="6">
        <v>38483</v>
      </c>
      <c r="G97" s="7">
        <v>42774</v>
      </c>
      <c r="H97" s="3" t="s">
        <v>38</v>
      </c>
      <c r="I97" s="3">
        <v>101</v>
      </c>
      <c r="J97" s="3">
        <v>0</v>
      </c>
      <c r="K97" s="8">
        <v>22735</v>
      </c>
      <c r="L97" s="3">
        <v>13</v>
      </c>
      <c r="M97" s="19">
        <v>23006</v>
      </c>
      <c r="N97" s="9">
        <v>3</v>
      </c>
      <c r="O97" t="str">
        <f t="shared" ca="1" si="3"/>
        <v/>
      </c>
      <c r="P97" s="17">
        <f t="shared" si="4"/>
        <v>38595</v>
      </c>
      <c r="Q97" t="str">
        <f t="shared" ca="1" si="5"/>
        <v/>
      </c>
      <c r="R97" t="s">
        <v>266</v>
      </c>
      <c r="S97">
        <v>1</v>
      </c>
    </row>
    <row r="98" spans="1:19" x14ac:dyDescent="0.25">
      <c r="A98" s="3">
        <v>3348</v>
      </c>
      <c r="B98" s="4" t="s">
        <v>173</v>
      </c>
      <c r="C98" s="4" t="s">
        <v>174</v>
      </c>
      <c r="D98" s="3" t="s">
        <v>16</v>
      </c>
      <c r="E98" s="5" t="s">
        <v>21</v>
      </c>
      <c r="F98" s="6">
        <v>38483</v>
      </c>
      <c r="G98" s="7">
        <v>42948</v>
      </c>
      <c r="H98" s="3" t="s">
        <v>54</v>
      </c>
      <c r="I98" s="3">
        <v>159</v>
      </c>
      <c r="J98" s="3">
        <v>5</v>
      </c>
      <c r="K98" s="8">
        <v>23037</v>
      </c>
      <c r="L98" s="3">
        <v>11</v>
      </c>
      <c r="M98" s="19">
        <v>21836</v>
      </c>
      <c r="N98" s="9">
        <v>12</v>
      </c>
      <c r="O98" t="str">
        <f t="shared" ca="1" si="3"/>
        <v/>
      </c>
      <c r="P98" s="17">
        <f t="shared" si="4"/>
        <v>38868</v>
      </c>
      <c r="Q98" t="str">
        <f t="shared" ca="1" si="5"/>
        <v/>
      </c>
      <c r="R98" t="s">
        <v>266</v>
      </c>
      <c r="S98">
        <v>1</v>
      </c>
    </row>
    <row r="99" spans="1:19" x14ac:dyDescent="0.25">
      <c r="A99" s="3">
        <v>3617</v>
      </c>
      <c r="B99" s="4" t="s">
        <v>175</v>
      </c>
      <c r="C99" s="4" t="s">
        <v>176</v>
      </c>
      <c r="D99" s="3" t="s">
        <v>16</v>
      </c>
      <c r="E99" s="5" t="s">
        <v>25</v>
      </c>
      <c r="F99" s="6">
        <v>38483</v>
      </c>
      <c r="G99" s="7">
        <v>43204</v>
      </c>
      <c r="H99" s="3" t="s">
        <v>18</v>
      </c>
      <c r="I99" s="3">
        <v>160</v>
      </c>
      <c r="J99" s="3">
        <v>1</v>
      </c>
      <c r="K99" s="8">
        <v>20681</v>
      </c>
      <c r="L99" s="3">
        <v>14</v>
      </c>
      <c r="M99" s="19">
        <v>37371</v>
      </c>
      <c r="N99" s="9">
        <v>3</v>
      </c>
      <c r="O99" t="str">
        <f t="shared" ca="1" si="3"/>
        <v>Ve stavu</v>
      </c>
      <c r="P99" s="17">
        <f t="shared" si="4"/>
        <v>38595</v>
      </c>
      <c r="Q99" t="str">
        <f t="shared" ca="1" si="5"/>
        <v>N</v>
      </c>
      <c r="R99" t="s">
        <v>266</v>
      </c>
      <c r="S99">
        <v>1</v>
      </c>
    </row>
    <row r="100" spans="1:19" x14ac:dyDescent="0.25">
      <c r="A100" s="3">
        <v>3806</v>
      </c>
      <c r="B100" s="4" t="s">
        <v>103</v>
      </c>
      <c r="C100" s="4" t="s">
        <v>104</v>
      </c>
      <c r="D100" s="3" t="s">
        <v>31</v>
      </c>
      <c r="E100" s="5" t="s">
        <v>21</v>
      </c>
      <c r="F100" s="6">
        <v>38483</v>
      </c>
      <c r="G100" s="7">
        <v>42797</v>
      </c>
      <c r="H100" s="3" t="s">
        <v>41</v>
      </c>
      <c r="I100" s="3">
        <v>115</v>
      </c>
      <c r="J100" s="3">
        <v>0</v>
      </c>
      <c r="K100" s="8">
        <v>25556</v>
      </c>
      <c r="L100" s="3">
        <v>12</v>
      </c>
      <c r="M100" s="19">
        <v>20611</v>
      </c>
      <c r="N100" s="9">
        <v>24</v>
      </c>
      <c r="O100" t="str">
        <f t="shared" ca="1" si="3"/>
        <v/>
      </c>
      <c r="P100" s="17">
        <f t="shared" si="4"/>
        <v>39233</v>
      </c>
      <c r="Q100" t="str">
        <f t="shared" ca="1" si="5"/>
        <v/>
      </c>
      <c r="R100" t="s">
        <v>266</v>
      </c>
      <c r="S100">
        <v>1</v>
      </c>
    </row>
    <row r="101" spans="1:19" x14ac:dyDescent="0.25">
      <c r="A101" s="3">
        <v>3862</v>
      </c>
      <c r="B101" s="4" t="s">
        <v>177</v>
      </c>
      <c r="C101" s="4" t="s">
        <v>178</v>
      </c>
      <c r="D101" s="3" t="s">
        <v>16</v>
      </c>
      <c r="E101" s="5" t="s">
        <v>17</v>
      </c>
      <c r="F101" s="6">
        <v>38483</v>
      </c>
      <c r="G101" s="7">
        <v>43180</v>
      </c>
      <c r="H101" s="3" t="s">
        <v>76</v>
      </c>
      <c r="I101" s="3">
        <v>139</v>
      </c>
      <c r="J101" s="3">
        <v>4</v>
      </c>
      <c r="K101" s="8">
        <v>19251</v>
      </c>
      <c r="L101" s="3">
        <v>13</v>
      </c>
      <c r="M101" s="19">
        <v>24048</v>
      </c>
      <c r="N101" s="9">
        <v>3</v>
      </c>
      <c r="O101" t="str">
        <f t="shared" ca="1" si="3"/>
        <v>Ve stavu</v>
      </c>
      <c r="P101" s="17">
        <f t="shared" si="4"/>
        <v>38595</v>
      </c>
      <c r="Q101" t="str">
        <f t="shared" ca="1" si="5"/>
        <v>N</v>
      </c>
      <c r="R101" t="s">
        <v>266</v>
      </c>
      <c r="S101">
        <v>1</v>
      </c>
    </row>
    <row r="102" spans="1:19" x14ac:dyDescent="0.25">
      <c r="A102" s="3">
        <v>4067</v>
      </c>
      <c r="B102" s="4" t="s">
        <v>153</v>
      </c>
      <c r="C102" s="4" t="s">
        <v>154</v>
      </c>
      <c r="D102" s="3" t="s">
        <v>16</v>
      </c>
      <c r="E102" s="5" t="s">
        <v>21</v>
      </c>
      <c r="F102" s="6">
        <v>38483</v>
      </c>
      <c r="G102" s="7">
        <v>54789</v>
      </c>
      <c r="H102" s="3" t="s">
        <v>18</v>
      </c>
      <c r="I102" s="3">
        <v>119</v>
      </c>
      <c r="J102" s="3">
        <v>3</v>
      </c>
      <c r="K102" s="8">
        <v>21862</v>
      </c>
      <c r="L102" s="3">
        <v>14</v>
      </c>
      <c r="M102" s="19">
        <v>37850</v>
      </c>
      <c r="N102" s="9">
        <v>12</v>
      </c>
      <c r="O102" t="str">
        <f t="shared" ca="1" si="3"/>
        <v>Ve stavu</v>
      </c>
      <c r="P102" s="17">
        <f t="shared" si="4"/>
        <v>38868</v>
      </c>
      <c r="Q102" t="str">
        <f t="shared" ca="1" si="5"/>
        <v>N</v>
      </c>
      <c r="R102" t="s">
        <v>266</v>
      </c>
      <c r="S102">
        <v>1</v>
      </c>
    </row>
    <row r="103" spans="1:19" x14ac:dyDescent="0.25">
      <c r="A103" s="3">
        <v>4147</v>
      </c>
      <c r="B103" s="4" t="s">
        <v>124</v>
      </c>
      <c r="C103" s="4" t="s">
        <v>125</v>
      </c>
      <c r="D103" s="3" t="s">
        <v>16</v>
      </c>
      <c r="E103" s="5" t="s">
        <v>17</v>
      </c>
      <c r="F103" s="6">
        <v>38483</v>
      </c>
      <c r="G103" s="7">
        <v>54789</v>
      </c>
      <c r="H103" s="3" t="s">
        <v>22</v>
      </c>
      <c r="I103" s="3">
        <v>113</v>
      </c>
      <c r="J103" s="3">
        <v>2</v>
      </c>
      <c r="K103" s="8">
        <v>28793</v>
      </c>
      <c r="L103" s="3">
        <v>12</v>
      </c>
      <c r="M103" s="19">
        <v>20420</v>
      </c>
      <c r="N103" s="9">
        <v>1</v>
      </c>
      <c r="O103" t="str">
        <f t="shared" ca="1" si="3"/>
        <v>Ve stavu</v>
      </c>
      <c r="P103" s="17">
        <f t="shared" si="4"/>
        <v>38533</v>
      </c>
      <c r="Q103" t="str">
        <f t="shared" ca="1" si="5"/>
        <v>N</v>
      </c>
      <c r="R103" t="s">
        <v>266</v>
      </c>
      <c r="S103">
        <v>1</v>
      </c>
    </row>
    <row r="104" spans="1:19" x14ac:dyDescent="0.25">
      <c r="A104" s="3">
        <v>4160</v>
      </c>
      <c r="B104" s="4" t="s">
        <v>179</v>
      </c>
      <c r="C104" s="4" t="s">
        <v>180</v>
      </c>
      <c r="D104" s="3" t="s">
        <v>31</v>
      </c>
      <c r="E104" s="5" t="s">
        <v>25</v>
      </c>
      <c r="F104" s="6">
        <v>38483</v>
      </c>
      <c r="G104" s="7">
        <v>54789</v>
      </c>
      <c r="H104" s="3" t="s">
        <v>28</v>
      </c>
      <c r="I104" s="3">
        <v>126</v>
      </c>
      <c r="J104" s="3">
        <v>5</v>
      </c>
      <c r="K104" s="8">
        <v>22325</v>
      </c>
      <c r="L104" s="3">
        <v>12</v>
      </c>
      <c r="M104" s="19">
        <v>26512</v>
      </c>
      <c r="N104" s="9">
        <v>1</v>
      </c>
      <c r="O104" t="str">
        <f t="shared" ca="1" si="3"/>
        <v>Ve stavu</v>
      </c>
      <c r="P104" s="17">
        <f t="shared" si="4"/>
        <v>38533</v>
      </c>
      <c r="Q104" t="str">
        <f t="shared" ca="1" si="5"/>
        <v>N</v>
      </c>
      <c r="R104" t="s">
        <v>266</v>
      </c>
      <c r="S104">
        <v>1</v>
      </c>
    </row>
    <row r="105" spans="1:19" x14ac:dyDescent="0.25">
      <c r="A105" s="3">
        <v>4212</v>
      </c>
      <c r="B105" s="4" t="s">
        <v>181</v>
      </c>
      <c r="C105" s="4" t="s">
        <v>121</v>
      </c>
      <c r="D105" s="3" t="s">
        <v>16</v>
      </c>
      <c r="E105" s="5" t="s">
        <v>25</v>
      </c>
      <c r="F105" s="6">
        <v>38483</v>
      </c>
      <c r="G105" s="7">
        <v>54789</v>
      </c>
      <c r="H105" s="3" t="s">
        <v>45</v>
      </c>
      <c r="I105" s="3">
        <v>108</v>
      </c>
      <c r="J105" s="3">
        <v>4</v>
      </c>
      <c r="K105" s="8">
        <v>23095</v>
      </c>
      <c r="L105" s="3">
        <v>14</v>
      </c>
      <c r="M105" s="19">
        <v>33014</v>
      </c>
      <c r="N105" s="9">
        <v>3</v>
      </c>
      <c r="O105" t="str">
        <f t="shared" ca="1" si="3"/>
        <v>Ve stavu</v>
      </c>
      <c r="P105" s="17">
        <f t="shared" si="4"/>
        <v>38595</v>
      </c>
      <c r="Q105" t="str">
        <f t="shared" ca="1" si="5"/>
        <v>N</v>
      </c>
      <c r="R105" t="s">
        <v>266</v>
      </c>
      <c r="S105">
        <v>1</v>
      </c>
    </row>
    <row r="106" spans="1:19" x14ac:dyDescent="0.25">
      <c r="A106" s="3">
        <v>4256</v>
      </c>
      <c r="B106" s="4" t="s">
        <v>87</v>
      </c>
      <c r="C106" s="4" t="s">
        <v>88</v>
      </c>
      <c r="D106" s="3" t="s">
        <v>16</v>
      </c>
      <c r="E106" s="5" t="s">
        <v>21</v>
      </c>
      <c r="F106" s="6">
        <v>38483</v>
      </c>
      <c r="G106" s="7">
        <v>54789</v>
      </c>
      <c r="H106" s="3" t="s">
        <v>45</v>
      </c>
      <c r="I106" s="3">
        <v>140</v>
      </c>
      <c r="J106" s="3">
        <v>4</v>
      </c>
      <c r="K106" s="8">
        <v>29526</v>
      </c>
      <c r="L106" s="3">
        <v>12</v>
      </c>
      <c r="M106" s="19">
        <v>18566</v>
      </c>
      <c r="N106" s="9">
        <v>3</v>
      </c>
      <c r="O106" t="str">
        <f t="shared" ca="1" si="3"/>
        <v>Ve stavu</v>
      </c>
      <c r="P106" s="17">
        <f t="shared" si="4"/>
        <v>38595</v>
      </c>
      <c r="Q106" t="str">
        <f t="shared" ca="1" si="5"/>
        <v>N</v>
      </c>
      <c r="R106" t="s">
        <v>266</v>
      </c>
      <c r="S106">
        <v>1</v>
      </c>
    </row>
    <row r="107" spans="1:19" x14ac:dyDescent="0.25">
      <c r="A107" s="3">
        <v>4307</v>
      </c>
      <c r="B107" s="4" t="s">
        <v>117</v>
      </c>
      <c r="C107" s="4" t="s">
        <v>118</v>
      </c>
      <c r="D107" s="3" t="s">
        <v>16</v>
      </c>
      <c r="E107" s="5" t="s">
        <v>21</v>
      </c>
      <c r="F107" s="6">
        <v>38483</v>
      </c>
      <c r="G107" s="7">
        <v>54789</v>
      </c>
      <c r="H107" s="3" t="s">
        <v>73</v>
      </c>
      <c r="I107" s="3">
        <v>131</v>
      </c>
      <c r="J107" s="3">
        <v>3</v>
      </c>
      <c r="K107" s="8">
        <v>35303</v>
      </c>
      <c r="L107" s="3">
        <v>13</v>
      </c>
      <c r="M107" s="19">
        <v>27163</v>
      </c>
      <c r="N107" s="9">
        <v>12</v>
      </c>
      <c r="O107" t="str">
        <f t="shared" ca="1" si="3"/>
        <v>Ve stavu</v>
      </c>
      <c r="P107" s="17">
        <f t="shared" si="4"/>
        <v>38868</v>
      </c>
      <c r="Q107" t="str">
        <f t="shared" ca="1" si="5"/>
        <v>N</v>
      </c>
      <c r="R107" t="s">
        <v>266</v>
      </c>
      <c r="S107">
        <v>1</v>
      </c>
    </row>
    <row r="108" spans="1:19" x14ac:dyDescent="0.25">
      <c r="A108" s="3">
        <v>4348</v>
      </c>
      <c r="B108" s="4" t="s">
        <v>65</v>
      </c>
      <c r="C108" s="4" t="s">
        <v>66</v>
      </c>
      <c r="D108" s="3" t="s">
        <v>31</v>
      </c>
      <c r="E108" s="5" t="s">
        <v>25</v>
      </c>
      <c r="F108" s="6">
        <v>38483</v>
      </c>
      <c r="G108" s="7">
        <v>54789</v>
      </c>
      <c r="H108" s="3" t="s">
        <v>28</v>
      </c>
      <c r="I108" s="3">
        <v>119</v>
      </c>
      <c r="J108" s="3">
        <v>0</v>
      </c>
      <c r="K108" s="8">
        <v>23769</v>
      </c>
      <c r="L108" s="3">
        <v>12</v>
      </c>
      <c r="M108" s="19">
        <v>20516</v>
      </c>
      <c r="N108" s="9">
        <v>3</v>
      </c>
      <c r="O108" t="str">
        <f t="shared" ca="1" si="3"/>
        <v>Ve stavu</v>
      </c>
      <c r="P108" s="17">
        <f t="shared" si="4"/>
        <v>38595</v>
      </c>
      <c r="Q108" t="str">
        <f t="shared" ca="1" si="5"/>
        <v>N</v>
      </c>
      <c r="R108" t="s">
        <v>266</v>
      </c>
      <c r="S108">
        <v>1</v>
      </c>
    </row>
    <row r="109" spans="1:19" x14ac:dyDescent="0.25">
      <c r="A109" s="3">
        <v>4615</v>
      </c>
      <c r="B109" s="4" t="s">
        <v>59</v>
      </c>
      <c r="C109" s="4" t="s">
        <v>60</v>
      </c>
      <c r="D109" s="3" t="s">
        <v>31</v>
      </c>
      <c r="E109" s="5" t="s">
        <v>25</v>
      </c>
      <c r="F109" s="6">
        <v>38483</v>
      </c>
      <c r="G109" s="7">
        <v>54789</v>
      </c>
      <c r="H109" s="3" t="s">
        <v>18</v>
      </c>
      <c r="I109" s="3">
        <v>128</v>
      </c>
      <c r="J109" s="3">
        <v>0</v>
      </c>
      <c r="K109" s="8">
        <v>35855</v>
      </c>
      <c r="L109" s="3">
        <v>13</v>
      </c>
      <c r="M109" s="19">
        <v>25019</v>
      </c>
      <c r="N109" s="9">
        <v>3</v>
      </c>
      <c r="O109" t="str">
        <f t="shared" ca="1" si="3"/>
        <v>Ve stavu</v>
      </c>
      <c r="P109" s="17">
        <f t="shared" si="4"/>
        <v>38595</v>
      </c>
      <c r="Q109" t="str">
        <f t="shared" ca="1" si="5"/>
        <v>N</v>
      </c>
      <c r="R109" t="s">
        <v>266</v>
      </c>
      <c r="S109">
        <v>1</v>
      </c>
    </row>
    <row r="110" spans="1:19" x14ac:dyDescent="0.25">
      <c r="A110" s="3">
        <v>3867</v>
      </c>
      <c r="B110" s="4" t="s">
        <v>182</v>
      </c>
      <c r="C110" s="4" t="s">
        <v>183</v>
      </c>
      <c r="D110" s="3" t="s">
        <v>16</v>
      </c>
      <c r="E110" s="5" t="s">
        <v>21</v>
      </c>
      <c r="F110" s="6">
        <v>38504</v>
      </c>
      <c r="G110" s="7">
        <v>43204</v>
      </c>
      <c r="H110" s="3" t="s">
        <v>18</v>
      </c>
      <c r="I110" s="3">
        <v>102</v>
      </c>
      <c r="J110" s="3">
        <v>1</v>
      </c>
      <c r="K110" s="8">
        <v>23380</v>
      </c>
      <c r="L110" s="3">
        <v>13</v>
      </c>
      <c r="M110" s="19">
        <v>32276</v>
      </c>
      <c r="N110" s="9">
        <v>3</v>
      </c>
      <c r="O110" t="str">
        <f t="shared" ca="1" si="3"/>
        <v>Ve stavu</v>
      </c>
      <c r="P110" s="17">
        <f t="shared" si="4"/>
        <v>38625</v>
      </c>
      <c r="Q110" t="str">
        <f t="shared" ca="1" si="5"/>
        <v>N</v>
      </c>
      <c r="R110" t="s">
        <v>266</v>
      </c>
      <c r="S110">
        <v>1</v>
      </c>
    </row>
    <row r="111" spans="1:19" x14ac:dyDescent="0.25">
      <c r="A111" s="3">
        <v>4113</v>
      </c>
      <c r="B111" s="4" t="s">
        <v>95</v>
      </c>
      <c r="C111" s="4" t="s">
        <v>96</v>
      </c>
      <c r="D111" s="3" t="s">
        <v>31</v>
      </c>
      <c r="E111" s="5" t="s">
        <v>25</v>
      </c>
      <c r="F111" s="6">
        <v>38504</v>
      </c>
      <c r="G111" s="7">
        <v>54789</v>
      </c>
      <c r="H111" s="3" t="s">
        <v>28</v>
      </c>
      <c r="I111" s="3">
        <v>117</v>
      </c>
      <c r="J111" s="3">
        <v>3</v>
      </c>
      <c r="K111" s="8">
        <v>17904</v>
      </c>
      <c r="L111" s="3">
        <v>12</v>
      </c>
      <c r="M111" s="19">
        <v>19074</v>
      </c>
      <c r="N111" s="9">
        <v>3</v>
      </c>
      <c r="O111" t="str">
        <f t="shared" ca="1" si="3"/>
        <v>Ve stavu</v>
      </c>
      <c r="P111" s="17">
        <f t="shared" si="4"/>
        <v>38625</v>
      </c>
      <c r="Q111" t="str">
        <f t="shared" ca="1" si="5"/>
        <v>N</v>
      </c>
      <c r="R111" t="s">
        <v>266</v>
      </c>
      <c r="S111">
        <v>1</v>
      </c>
    </row>
    <row r="112" spans="1:19" x14ac:dyDescent="0.25">
      <c r="A112" s="3">
        <v>4232</v>
      </c>
      <c r="B112" s="4" t="s">
        <v>184</v>
      </c>
      <c r="C112" s="4" t="s">
        <v>185</v>
      </c>
      <c r="D112" s="3" t="s">
        <v>16</v>
      </c>
      <c r="E112" s="5" t="s">
        <v>25</v>
      </c>
      <c r="F112" s="6">
        <v>38504</v>
      </c>
      <c r="G112" s="7">
        <v>54789</v>
      </c>
      <c r="H112" s="3" t="s">
        <v>45</v>
      </c>
      <c r="I112" s="3">
        <v>118</v>
      </c>
      <c r="J112" s="3">
        <v>0</v>
      </c>
      <c r="K112" s="8">
        <v>31279</v>
      </c>
      <c r="L112" s="3">
        <v>14</v>
      </c>
      <c r="M112" s="19">
        <v>32171</v>
      </c>
      <c r="N112" s="9">
        <v>3</v>
      </c>
      <c r="O112" t="str">
        <f t="shared" ca="1" si="3"/>
        <v>Ve stavu</v>
      </c>
      <c r="P112" s="17">
        <f t="shared" si="4"/>
        <v>38625</v>
      </c>
      <c r="Q112" t="str">
        <f t="shared" ca="1" si="5"/>
        <v>N</v>
      </c>
      <c r="R112" t="s">
        <v>266</v>
      </c>
      <c r="S112">
        <v>1</v>
      </c>
    </row>
    <row r="113" spans="1:19" x14ac:dyDescent="0.25">
      <c r="A113" s="3">
        <v>4452</v>
      </c>
      <c r="B113" s="4" t="s">
        <v>106</v>
      </c>
      <c r="C113" s="4" t="s">
        <v>186</v>
      </c>
      <c r="D113" s="3" t="s">
        <v>16</v>
      </c>
      <c r="E113" s="5" t="s">
        <v>17</v>
      </c>
      <c r="F113" s="6">
        <v>38504</v>
      </c>
      <c r="G113" s="7">
        <v>54789</v>
      </c>
      <c r="H113" s="3" t="s">
        <v>18</v>
      </c>
      <c r="I113" s="3">
        <v>155</v>
      </c>
      <c r="J113" s="3">
        <v>3</v>
      </c>
      <c r="K113" s="8">
        <v>16973</v>
      </c>
      <c r="L113" s="3">
        <v>14</v>
      </c>
      <c r="M113" s="19">
        <v>31654</v>
      </c>
      <c r="N113" s="9">
        <v>0</v>
      </c>
      <c r="O113" t="str">
        <f t="shared" ca="1" si="3"/>
        <v>Ve stavu</v>
      </c>
      <c r="P113" s="17">
        <f t="shared" si="4"/>
        <v>38533</v>
      </c>
      <c r="Q113" t="str">
        <f t="shared" ca="1" si="5"/>
        <v>N</v>
      </c>
      <c r="R113" t="s">
        <v>266</v>
      </c>
      <c r="S113">
        <v>1</v>
      </c>
    </row>
    <row r="114" spans="1:19" x14ac:dyDescent="0.25">
      <c r="A114" s="3">
        <v>4499</v>
      </c>
      <c r="B114" s="4" t="s">
        <v>130</v>
      </c>
      <c r="C114" s="4" t="s">
        <v>131</v>
      </c>
      <c r="D114" s="3" t="s">
        <v>16</v>
      </c>
      <c r="E114" s="5" t="s">
        <v>17</v>
      </c>
      <c r="F114" s="6">
        <v>38504</v>
      </c>
      <c r="G114" s="7">
        <v>54789</v>
      </c>
      <c r="H114" s="3" t="s">
        <v>73</v>
      </c>
      <c r="I114" s="3">
        <v>100</v>
      </c>
      <c r="J114" s="3">
        <v>5</v>
      </c>
      <c r="K114" s="8">
        <v>32884</v>
      </c>
      <c r="L114" s="3">
        <v>13</v>
      </c>
      <c r="M114" s="19">
        <v>34666</v>
      </c>
      <c r="N114" s="9">
        <v>3</v>
      </c>
      <c r="O114" t="str">
        <f t="shared" ca="1" si="3"/>
        <v>Ve stavu</v>
      </c>
      <c r="P114" s="17">
        <f t="shared" si="4"/>
        <v>38625</v>
      </c>
      <c r="Q114" t="str">
        <f t="shared" ca="1" si="5"/>
        <v>N</v>
      </c>
      <c r="R114" t="s">
        <v>266</v>
      </c>
      <c r="S114">
        <v>1</v>
      </c>
    </row>
    <row r="115" spans="1:19" x14ac:dyDescent="0.25">
      <c r="A115" s="3">
        <v>4537</v>
      </c>
      <c r="B115" s="4" t="s">
        <v>29</v>
      </c>
      <c r="C115" s="4" t="s">
        <v>30</v>
      </c>
      <c r="D115" s="3" t="s">
        <v>16</v>
      </c>
      <c r="E115" s="5" t="s">
        <v>17</v>
      </c>
      <c r="F115" s="6">
        <v>38504</v>
      </c>
      <c r="G115" s="7">
        <v>54789</v>
      </c>
      <c r="H115" s="3" t="s">
        <v>45</v>
      </c>
      <c r="I115" s="3">
        <v>133</v>
      </c>
      <c r="J115" s="3">
        <v>2</v>
      </c>
      <c r="K115" s="8">
        <v>22885</v>
      </c>
      <c r="L115" s="3">
        <v>13</v>
      </c>
      <c r="M115" s="19">
        <v>29433</v>
      </c>
      <c r="N115" s="9">
        <v>3</v>
      </c>
      <c r="O115" t="str">
        <f t="shared" ca="1" si="3"/>
        <v>Ve stavu</v>
      </c>
      <c r="P115" s="17">
        <f t="shared" si="4"/>
        <v>38625</v>
      </c>
      <c r="Q115" t="str">
        <f t="shared" ca="1" si="5"/>
        <v>N</v>
      </c>
      <c r="R115" t="s">
        <v>266</v>
      </c>
      <c r="S115">
        <v>1</v>
      </c>
    </row>
    <row r="116" spans="1:19" x14ac:dyDescent="0.25">
      <c r="A116" s="3">
        <v>4539</v>
      </c>
      <c r="B116" s="4" t="s">
        <v>97</v>
      </c>
      <c r="C116" s="4" t="s">
        <v>98</v>
      </c>
      <c r="D116" s="3" t="s">
        <v>16</v>
      </c>
      <c r="E116" s="5" t="s">
        <v>21</v>
      </c>
      <c r="F116" s="6">
        <v>38504</v>
      </c>
      <c r="G116" s="7">
        <v>54789</v>
      </c>
      <c r="H116" s="3" t="s">
        <v>18</v>
      </c>
      <c r="I116" s="3">
        <v>134</v>
      </c>
      <c r="J116" s="3">
        <v>0</v>
      </c>
      <c r="K116" s="8">
        <v>26818</v>
      </c>
      <c r="L116" s="3">
        <v>13</v>
      </c>
      <c r="M116" s="19">
        <v>36824</v>
      </c>
      <c r="N116" s="9">
        <v>1</v>
      </c>
      <c r="O116" t="str">
        <f t="shared" ca="1" si="3"/>
        <v>Ve stavu</v>
      </c>
      <c r="P116" s="17">
        <f t="shared" si="4"/>
        <v>38564</v>
      </c>
      <c r="Q116" t="str">
        <f t="shared" ca="1" si="5"/>
        <v>N</v>
      </c>
      <c r="R116" t="s">
        <v>266</v>
      </c>
      <c r="S116">
        <v>1</v>
      </c>
    </row>
    <row r="117" spans="1:19" x14ac:dyDescent="0.25">
      <c r="A117" s="3">
        <v>4618</v>
      </c>
      <c r="B117" s="4" t="s">
        <v>187</v>
      </c>
      <c r="C117" s="4" t="s">
        <v>188</v>
      </c>
      <c r="D117" s="3" t="s">
        <v>16</v>
      </c>
      <c r="E117" s="5" t="s">
        <v>17</v>
      </c>
      <c r="F117" s="6">
        <v>38504</v>
      </c>
      <c r="G117" s="7">
        <v>54789</v>
      </c>
      <c r="H117" s="3" t="s">
        <v>28</v>
      </c>
      <c r="I117" s="3">
        <v>127</v>
      </c>
      <c r="J117" s="3">
        <v>5</v>
      </c>
      <c r="K117" s="8">
        <v>32825</v>
      </c>
      <c r="L117" s="3">
        <v>14</v>
      </c>
      <c r="M117" s="19">
        <v>34448</v>
      </c>
      <c r="N117" s="9">
        <v>3</v>
      </c>
      <c r="O117" t="str">
        <f t="shared" ca="1" si="3"/>
        <v>Ve stavu</v>
      </c>
      <c r="P117" s="17">
        <f t="shared" si="4"/>
        <v>38625</v>
      </c>
      <c r="Q117" t="str">
        <f t="shared" ca="1" si="5"/>
        <v>N</v>
      </c>
      <c r="R117" t="s">
        <v>266</v>
      </c>
      <c r="S117">
        <v>1</v>
      </c>
    </row>
    <row r="118" spans="1:19" x14ac:dyDescent="0.25">
      <c r="A118" s="3">
        <v>4729</v>
      </c>
      <c r="B118" s="4" t="s">
        <v>71</v>
      </c>
      <c r="C118" s="4" t="s">
        <v>72</v>
      </c>
      <c r="D118" s="3" t="s">
        <v>31</v>
      </c>
      <c r="E118" s="5" t="s">
        <v>17</v>
      </c>
      <c r="F118" s="6">
        <v>38504</v>
      </c>
      <c r="G118" s="7">
        <v>54789</v>
      </c>
      <c r="H118" s="3" t="s">
        <v>22</v>
      </c>
      <c r="I118" s="3">
        <v>105</v>
      </c>
      <c r="J118" s="3">
        <v>4</v>
      </c>
      <c r="K118" s="8">
        <v>26117</v>
      </c>
      <c r="L118" s="3">
        <v>13</v>
      </c>
      <c r="M118" s="19">
        <v>31316</v>
      </c>
      <c r="N118" s="9">
        <v>12</v>
      </c>
      <c r="O118" t="str">
        <f t="shared" ca="1" si="3"/>
        <v>Ve stavu</v>
      </c>
      <c r="P118" s="17">
        <f t="shared" si="4"/>
        <v>38898</v>
      </c>
      <c r="Q118" t="str">
        <f t="shared" ca="1" si="5"/>
        <v>N</v>
      </c>
      <c r="R118" t="s">
        <v>266</v>
      </c>
      <c r="S118">
        <v>1</v>
      </c>
    </row>
    <row r="119" spans="1:19" x14ac:dyDescent="0.25">
      <c r="A119" s="3">
        <v>4774</v>
      </c>
      <c r="B119" s="4" t="s">
        <v>44</v>
      </c>
      <c r="C119" s="4" t="s">
        <v>35</v>
      </c>
      <c r="D119" s="3" t="s">
        <v>31</v>
      </c>
      <c r="E119" s="5" t="s">
        <v>25</v>
      </c>
      <c r="F119" s="6">
        <v>38504</v>
      </c>
      <c r="G119" s="7">
        <v>54789</v>
      </c>
      <c r="H119" s="3" t="s">
        <v>45</v>
      </c>
      <c r="I119" s="3">
        <v>101</v>
      </c>
      <c r="J119" s="3">
        <v>5</v>
      </c>
      <c r="K119" s="8">
        <v>25372</v>
      </c>
      <c r="L119" s="3">
        <v>15</v>
      </c>
      <c r="M119" s="19">
        <v>49375</v>
      </c>
      <c r="N119" s="9">
        <v>3</v>
      </c>
      <c r="O119" t="str">
        <f t="shared" ca="1" si="3"/>
        <v>Ve stavu</v>
      </c>
      <c r="P119" s="17">
        <f t="shared" si="4"/>
        <v>38625</v>
      </c>
      <c r="Q119" t="str">
        <f t="shared" ca="1" si="5"/>
        <v>N</v>
      </c>
      <c r="R119" t="s">
        <v>266</v>
      </c>
      <c r="S119">
        <v>1</v>
      </c>
    </row>
    <row r="120" spans="1:19" x14ac:dyDescent="0.25">
      <c r="A120" s="3">
        <v>5447</v>
      </c>
      <c r="B120" s="4" t="s">
        <v>167</v>
      </c>
      <c r="C120" s="4" t="s">
        <v>168</v>
      </c>
      <c r="D120" s="3" t="s">
        <v>16</v>
      </c>
      <c r="E120" s="5" t="s">
        <v>21</v>
      </c>
      <c r="F120" s="6">
        <v>38504</v>
      </c>
      <c r="G120" s="7">
        <v>54789</v>
      </c>
      <c r="H120" s="3" t="s">
        <v>41</v>
      </c>
      <c r="I120" s="3">
        <v>128</v>
      </c>
      <c r="J120" s="3">
        <v>0</v>
      </c>
      <c r="K120" s="8">
        <v>25513</v>
      </c>
      <c r="L120" s="3">
        <v>12</v>
      </c>
      <c r="M120" s="19">
        <v>22356</v>
      </c>
      <c r="N120" s="9">
        <v>3</v>
      </c>
      <c r="O120" t="str">
        <f t="shared" ca="1" si="3"/>
        <v>Ve stavu</v>
      </c>
      <c r="P120" s="17">
        <f t="shared" si="4"/>
        <v>38625</v>
      </c>
      <c r="Q120" t="str">
        <f t="shared" ca="1" si="5"/>
        <v>N</v>
      </c>
      <c r="R120" t="s">
        <v>266</v>
      </c>
      <c r="S120">
        <v>1</v>
      </c>
    </row>
    <row r="121" spans="1:19" x14ac:dyDescent="0.25">
      <c r="A121" s="3">
        <v>10836</v>
      </c>
      <c r="B121" s="4" t="s">
        <v>189</v>
      </c>
      <c r="C121" s="4" t="s">
        <v>190</v>
      </c>
      <c r="D121" s="3" t="s">
        <v>31</v>
      </c>
      <c r="E121" s="5" t="s">
        <v>21</v>
      </c>
      <c r="F121" s="6">
        <v>38504</v>
      </c>
      <c r="G121" s="7">
        <v>54789</v>
      </c>
      <c r="H121" s="3" t="s">
        <v>22</v>
      </c>
      <c r="I121" s="3">
        <v>133</v>
      </c>
      <c r="J121" s="3">
        <v>0</v>
      </c>
      <c r="K121" s="8">
        <v>29702</v>
      </c>
      <c r="L121" s="3">
        <v>13</v>
      </c>
      <c r="M121" s="19">
        <v>22710</v>
      </c>
      <c r="N121" s="9">
        <v>12</v>
      </c>
      <c r="O121" t="str">
        <f t="shared" ca="1" si="3"/>
        <v>Ve stavu</v>
      </c>
      <c r="P121" s="17">
        <f t="shared" si="4"/>
        <v>38898</v>
      </c>
      <c r="Q121" t="str">
        <f t="shared" ca="1" si="5"/>
        <v>N</v>
      </c>
      <c r="R121" t="s">
        <v>266</v>
      </c>
      <c r="S121">
        <v>1</v>
      </c>
    </row>
    <row r="122" spans="1:19" x14ac:dyDescent="0.25">
      <c r="A122" s="3">
        <v>13122</v>
      </c>
      <c r="B122" s="4" t="s">
        <v>26</v>
      </c>
      <c r="C122" s="4" t="s">
        <v>27</v>
      </c>
      <c r="D122" s="3" t="s">
        <v>16</v>
      </c>
      <c r="E122" s="5" t="s">
        <v>25</v>
      </c>
      <c r="F122" s="6">
        <v>38504</v>
      </c>
      <c r="G122" s="7">
        <v>54789</v>
      </c>
      <c r="H122" s="3" t="s">
        <v>18</v>
      </c>
      <c r="I122" s="3">
        <v>138</v>
      </c>
      <c r="J122" s="3">
        <v>1</v>
      </c>
      <c r="K122" s="8">
        <v>20910</v>
      </c>
      <c r="L122" s="3">
        <v>13</v>
      </c>
      <c r="M122" s="19">
        <v>31861</v>
      </c>
      <c r="N122" s="9">
        <v>0</v>
      </c>
      <c r="O122" t="str">
        <f t="shared" ca="1" si="3"/>
        <v>Ve stavu</v>
      </c>
      <c r="P122" s="17">
        <f t="shared" si="4"/>
        <v>38533</v>
      </c>
      <c r="Q122" t="str">
        <f t="shared" ca="1" si="5"/>
        <v>N</v>
      </c>
      <c r="R122" t="s">
        <v>266</v>
      </c>
      <c r="S122">
        <v>1</v>
      </c>
    </row>
    <row r="123" spans="1:19" x14ac:dyDescent="0.25">
      <c r="A123" s="3">
        <v>3662</v>
      </c>
      <c r="B123" s="4" t="s">
        <v>71</v>
      </c>
      <c r="C123" s="4" t="s">
        <v>72</v>
      </c>
      <c r="D123" s="3" t="s">
        <v>16</v>
      </c>
      <c r="E123" s="5" t="s">
        <v>25</v>
      </c>
      <c r="F123" s="6">
        <v>38510</v>
      </c>
      <c r="G123" s="7">
        <v>43288</v>
      </c>
      <c r="H123" s="3" t="s">
        <v>73</v>
      </c>
      <c r="I123" s="3">
        <v>105</v>
      </c>
      <c r="J123" s="3">
        <v>1</v>
      </c>
      <c r="K123" s="8">
        <v>30005</v>
      </c>
      <c r="L123" s="3">
        <v>15</v>
      </c>
      <c r="M123" s="19">
        <v>40807</v>
      </c>
      <c r="N123" s="9">
        <v>12</v>
      </c>
      <c r="O123" t="str">
        <f t="shared" ca="1" si="3"/>
        <v>Ve stavu</v>
      </c>
      <c r="P123" s="17">
        <f t="shared" si="4"/>
        <v>38898</v>
      </c>
      <c r="Q123" t="str">
        <f t="shared" ca="1" si="5"/>
        <v>N</v>
      </c>
      <c r="R123" t="s">
        <v>266</v>
      </c>
      <c r="S123">
        <v>1</v>
      </c>
    </row>
    <row r="124" spans="1:19" x14ac:dyDescent="0.25">
      <c r="A124" s="3">
        <v>4043</v>
      </c>
      <c r="B124" s="4" t="s">
        <v>55</v>
      </c>
      <c r="C124" s="4" t="s">
        <v>56</v>
      </c>
      <c r="D124" s="3" t="s">
        <v>16</v>
      </c>
      <c r="E124" s="5" t="s">
        <v>25</v>
      </c>
      <c r="F124" s="6">
        <v>38510</v>
      </c>
      <c r="G124" s="7">
        <v>54789</v>
      </c>
      <c r="H124" s="3" t="s">
        <v>28</v>
      </c>
      <c r="I124" s="3">
        <v>156</v>
      </c>
      <c r="J124" s="3">
        <v>0</v>
      </c>
      <c r="K124" s="8">
        <v>23974</v>
      </c>
      <c r="L124" s="3">
        <v>15</v>
      </c>
      <c r="M124" s="19">
        <v>65945</v>
      </c>
      <c r="N124" s="9">
        <v>3</v>
      </c>
      <c r="O124" t="str">
        <f t="shared" ca="1" si="3"/>
        <v>Ve stavu</v>
      </c>
      <c r="P124" s="17">
        <f t="shared" si="4"/>
        <v>38625</v>
      </c>
      <c r="Q124" t="str">
        <f t="shared" ca="1" si="5"/>
        <v>N</v>
      </c>
      <c r="R124" t="s">
        <v>266</v>
      </c>
      <c r="S124">
        <v>1</v>
      </c>
    </row>
    <row r="125" spans="1:19" x14ac:dyDescent="0.25">
      <c r="A125" s="3">
        <v>4049</v>
      </c>
      <c r="B125" s="4" t="s">
        <v>36</v>
      </c>
      <c r="C125" s="4" t="s">
        <v>37</v>
      </c>
      <c r="D125" s="3" t="s">
        <v>16</v>
      </c>
      <c r="E125" s="5" t="s">
        <v>25</v>
      </c>
      <c r="F125" s="6">
        <v>38510</v>
      </c>
      <c r="G125" s="7">
        <v>54789</v>
      </c>
      <c r="H125" s="3" t="s">
        <v>38</v>
      </c>
      <c r="I125" s="3">
        <v>134</v>
      </c>
      <c r="J125" s="3">
        <v>3</v>
      </c>
      <c r="K125" s="8">
        <v>19702</v>
      </c>
      <c r="L125" s="3">
        <v>11</v>
      </c>
      <c r="M125" s="19">
        <v>21112</v>
      </c>
      <c r="N125" s="9">
        <v>6</v>
      </c>
      <c r="O125" t="str">
        <f t="shared" ca="1" si="3"/>
        <v>Ve stavu</v>
      </c>
      <c r="P125" s="17">
        <f t="shared" si="4"/>
        <v>38717</v>
      </c>
      <c r="Q125" t="str">
        <f t="shared" ca="1" si="5"/>
        <v>N</v>
      </c>
      <c r="R125" t="s">
        <v>266</v>
      </c>
      <c r="S125">
        <v>1</v>
      </c>
    </row>
    <row r="126" spans="1:19" x14ac:dyDescent="0.25">
      <c r="A126" s="3">
        <v>4272</v>
      </c>
      <c r="B126" s="4" t="s">
        <v>111</v>
      </c>
      <c r="C126" s="4" t="s">
        <v>112</v>
      </c>
      <c r="D126" s="3" t="s">
        <v>16</v>
      </c>
      <c r="E126" s="5" t="s">
        <v>17</v>
      </c>
      <c r="F126" s="6">
        <v>38510</v>
      </c>
      <c r="G126" s="7">
        <v>54789</v>
      </c>
      <c r="H126" s="3" t="s">
        <v>28</v>
      </c>
      <c r="I126" s="3">
        <v>111</v>
      </c>
      <c r="J126" s="3">
        <v>3</v>
      </c>
      <c r="K126" s="8">
        <v>35647</v>
      </c>
      <c r="L126" s="3">
        <v>13</v>
      </c>
      <c r="M126" s="19">
        <v>26805</v>
      </c>
      <c r="N126" s="9">
        <v>6</v>
      </c>
      <c r="O126" t="str">
        <f t="shared" ca="1" si="3"/>
        <v>Ve stavu</v>
      </c>
      <c r="P126" s="17">
        <f t="shared" si="4"/>
        <v>38717</v>
      </c>
      <c r="Q126" t="str">
        <f t="shared" ca="1" si="5"/>
        <v>N</v>
      </c>
      <c r="R126" t="s">
        <v>266</v>
      </c>
      <c r="S126">
        <v>1</v>
      </c>
    </row>
    <row r="127" spans="1:19" x14ac:dyDescent="0.25">
      <c r="A127" s="3">
        <v>4397</v>
      </c>
      <c r="B127" s="4" t="s">
        <v>191</v>
      </c>
      <c r="C127" s="4" t="s">
        <v>192</v>
      </c>
      <c r="D127" s="3" t="s">
        <v>16</v>
      </c>
      <c r="E127" s="5" t="s">
        <v>21</v>
      </c>
      <c r="F127" s="6">
        <v>38510</v>
      </c>
      <c r="G127" s="7">
        <v>54789</v>
      </c>
      <c r="H127" s="3" t="s">
        <v>45</v>
      </c>
      <c r="I127" s="3">
        <v>144</v>
      </c>
      <c r="J127" s="3">
        <v>3</v>
      </c>
      <c r="K127" s="8">
        <v>33000</v>
      </c>
      <c r="L127" s="3">
        <v>12</v>
      </c>
      <c r="M127" s="19">
        <v>23925</v>
      </c>
      <c r="N127" s="9">
        <v>24</v>
      </c>
      <c r="O127" t="str">
        <f t="shared" ca="1" si="3"/>
        <v>Ve stavu</v>
      </c>
      <c r="P127" s="17">
        <f t="shared" si="4"/>
        <v>39263</v>
      </c>
      <c r="Q127" t="str">
        <f t="shared" ca="1" si="5"/>
        <v>N</v>
      </c>
      <c r="R127" t="s">
        <v>266</v>
      </c>
      <c r="S127">
        <v>1</v>
      </c>
    </row>
    <row r="128" spans="1:19" x14ac:dyDescent="0.25">
      <c r="A128" s="3">
        <v>4464</v>
      </c>
      <c r="B128" s="4" t="s">
        <v>57</v>
      </c>
      <c r="C128" s="4" t="s">
        <v>58</v>
      </c>
      <c r="D128" s="3" t="s">
        <v>16</v>
      </c>
      <c r="E128" s="5" t="s">
        <v>25</v>
      </c>
      <c r="F128" s="6">
        <v>38510</v>
      </c>
      <c r="G128" s="7">
        <v>54789</v>
      </c>
      <c r="H128" s="3" t="s">
        <v>38</v>
      </c>
      <c r="I128" s="3">
        <v>124</v>
      </c>
      <c r="J128" s="3">
        <v>3</v>
      </c>
      <c r="K128" s="8">
        <v>20692</v>
      </c>
      <c r="L128" s="3">
        <v>15</v>
      </c>
      <c r="M128" s="19">
        <v>53515</v>
      </c>
      <c r="N128" s="9">
        <v>12</v>
      </c>
      <c r="O128" t="str">
        <f t="shared" ca="1" si="3"/>
        <v>Ve stavu</v>
      </c>
      <c r="P128" s="17">
        <f t="shared" si="4"/>
        <v>38898</v>
      </c>
      <c r="Q128" t="str">
        <f t="shared" ca="1" si="5"/>
        <v>N</v>
      </c>
      <c r="R128" t="s">
        <v>266</v>
      </c>
      <c r="S128">
        <v>1</v>
      </c>
    </row>
    <row r="129" spans="1:19" x14ac:dyDescent="0.25">
      <c r="A129" s="3">
        <v>4471</v>
      </c>
      <c r="B129" s="4" t="s">
        <v>161</v>
      </c>
      <c r="C129" s="4" t="s">
        <v>162</v>
      </c>
      <c r="D129" s="3" t="s">
        <v>16</v>
      </c>
      <c r="E129" s="5" t="s">
        <v>25</v>
      </c>
      <c r="F129" s="6">
        <v>38510</v>
      </c>
      <c r="G129" s="7">
        <v>54789</v>
      </c>
      <c r="H129" s="3" t="s">
        <v>18</v>
      </c>
      <c r="I129" s="3">
        <v>101</v>
      </c>
      <c r="J129" s="3">
        <v>2</v>
      </c>
      <c r="K129" s="8">
        <v>27638</v>
      </c>
      <c r="L129" s="3">
        <v>14</v>
      </c>
      <c r="M129" s="19">
        <v>34361</v>
      </c>
      <c r="N129" s="9">
        <v>3</v>
      </c>
      <c r="O129" t="str">
        <f t="shared" ca="1" si="3"/>
        <v>Ve stavu</v>
      </c>
      <c r="P129" s="17">
        <f t="shared" si="4"/>
        <v>38625</v>
      </c>
      <c r="Q129" t="str">
        <f t="shared" ca="1" si="5"/>
        <v>N</v>
      </c>
      <c r="R129" t="s">
        <v>266</v>
      </c>
      <c r="S129">
        <v>1</v>
      </c>
    </row>
    <row r="130" spans="1:19" x14ac:dyDescent="0.25">
      <c r="A130" s="3">
        <v>4489</v>
      </c>
      <c r="B130" s="4" t="s">
        <v>143</v>
      </c>
      <c r="C130" s="4" t="s">
        <v>144</v>
      </c>
      <c r="D130" s="3" t="s">
        <v>16</v>
      </c>
      <c r="E130" s="5" t="s">
        <v>21</v>
      </c>
      <c r="F130" s="6">
        <v>38510</v>
      </c>
      <c r="G130" s="7">
        <v>54789</v>
      </c>
      <c r="H130" s="3" t="s">
        <v>38</v>
      </c>
      <c r="I130" s="3">
        <v>111</v>
      </c>
      <c r="J130" s="3">
        <v>3</v>
      </c>
      <c r="K130" s="8">
        <v>27790</v>
      </c>
      <c r="L130" s="3">
        <v>13</v>
      </c>
      <c r="M130" s="19">
        <v>35859</v>
      </c>
      <c r="N130" s="9">
        <v>24</v>
      </c>
      <c r="O130" t="str">
        <f t="shared" ca="1" si="3"/>
        <v>Ve stavu</v>
      </c>
      <c r="P130" s="17">
        <f t="shared" si="4"/>
        <v>39263</v>
      </c>
      <c r="Q130" t="str">
        <f t="shared" ca="1" si="5"/>
        <v>N</v>
      </c>
      <c r="R130" t="s">
        <v>266</v>
      </c>
      <c r="S130">
        <v>1</v>
      </c>
    </row>
    <row r="131" spans="1:19" x14ac:dyDescent="0.25">
      <c r="A131" s="3">
        <v>4505</v>
      </c>
      <c r="B131" s="4" t="s">
        <v>136</v>
      </c>
      <c r="C131" s="4" t="s">
        <v>137</v>
      </c>
      <c r="D131" s="3" t="s">
        <v>16</v>
      </c>
      <c r="E131" s="5" t="s">
        <v>25</v>
      </c>
      <c r="F131" s="6">
        <v>38510</v>
      </c>
      <c r="G131" s="7">
        <v>54789</v>
      </c>
      <c r="H131" s="3" t="s">
        <v>28</v>
      </c>
      <c r="I131" s="3">
        <v>142</v>
      </c>
      <c r="J131" s="3">
        <v>0</v>
      </c>
      <c r="K131" s="8">
        <v>32407</v>
      </c>
      <c r="L131" s="3">
        <v>12</v>
      </c>
      <c r="M131" s="19">
        <v>26019</v>
      </c>
      <c r="N131" s="9">
        <v>12</v>
      </c>
      <c r="O131" t="str">
        <f t="shared" ref="O131:O194" ca="1" si="6">IF(G:G&gt;TODAY(),"Ve stavu","")</f>
        <v>Ve stavu</v>
      </c>
      <c r="P131" s="17">
        <f t="shared" ref="P131:P194" si="7">EOMONTH(F131,N131)</f>
        <v>38898</v>
      </c>
      <c r="Q131" t="str">
        <f t="shared" ref="Q131:Q194" ca="1" si="8">IF(O:O="","",IF(P:P&gt;TODAY(),"A","N"))</f>
        <v>N</v>
      </c>
      <c r="R131" t="s">
        <v>266</v>
      </c>
      <c r="S131">
        <v>1</v>
      </c>
    </row>
    <row r="132" spans="1:19" x14ac:dyDescent="0.25">
      <c r="A132" s="3">
        <v>4611</v>
      </c>
      <c r="B132" s="4" t="s">
        <v>36</v>
      </c>
      <c r="C132" s="4" t="s">
        <v>37</v>
      </c>
      <c r="D132" s="3" t="s">
        <v>16</v>
      </c>
      <c r="E132" s="5" t="s">
        <v>25</v>
      </c>
      <c r="F132" s="6">
        <v>38510</v>
      </c>
      <c r="G132" s="7">
        <v>54789</v>
      </c>
      <c r="H132" s="3" t="s">
        <v>38</v>
      </c>
      <c r="I132" s="3">
        <v>108</v>
      </c>
      <c r="J132" s="3">
        <v>0</v>
      </c>
      <c r="K132" s="8">
        <v>22974</v>
      </c>
      <c r="L132" s="3">
        <v>14</v>
      </c>
      <c r="M132" s="19">
        <v>34625</v>
      </c>
      <c r="N132" s="9">
        <v>1</v>
      </c>
      <c r="O132" t="str">
        <f t="shared" ca="1" si="6"/>
        <v>Ve stavu</v>
      </c>
      <c r="P132" s="17">
        <f t="shared" si="7"/>
        <v>38564</v>
      </c>
      <c r="Q132" t="str">
        <f t="shared" ca="1" si="8"/>
        <v>N</v>
      </c>
      <c r="R132" t="s">
        <v>266</v>
      </c>
      <c r="S132">
        <v>1</v>
      </c>
    </row>
    <row r="133" spans="1:19" x14ac:dyDescent="0.25">
      <c r="A133" s="3">
        <v>4802</v>
      </c>
      <c r="B133" s="4" t="s">
        <v>42</v>
      </c>
      <c r="C133" s="4" t="s">
        <v>43</v>
      </c>
      <c r="D133" s="3" t="s">
        <v>16</v>
      </c>
      <c r="E133" s="5" t="s">
        <v>21</v>
      </c>
      <c r="F133" s="6">
        <v>38510</v>
      </c>
      <c r="G133" s="7">
        <v>54789</v>
      </c>
      <c r="H133" s="3" t="s">
        <v>22</v>
      </c>
      <c r="I133" s="3">
        <v>136</v>
      </c>
      <c r="J133" s="3">
        <v>1</v>
      </c>
      <c r="K133" s="8">
        <v>32828</v>
      </c>
      <c r="L133" s="3">
        <v>13</v>
      </c>
      <c r="M133" s="19">
        <v>28533</v>
      </c>
      <c r="N133" s="9">
        <v>12</v>
      </c>
      <c r="O133" t="str">
        <f t="shared" ca="1" si="6"/>
        <v>Ve stavu</v>
      </c>
      <c r="P133" s="17">
        <f t="shared" si="7"/>
        <v>38898</v>
      </c>
      <c r="Q133" t="str">
        <f t="shared" ca="1" si="8"/>
        <v>N</v>
      </c>
      <c r="R133" t="s">
        <v>266</v>
      </c>
      <c r="S133">
        <v>1</v>
      </c>
    </row>
    <row r="134" spans="1:19" x14ac:dyDescent="0.25">
      <c r="A134" s="3">
        <v>4809</v>
      </c>
      <c r="B134" s="4" t="s">
        <v>193</v>
      </c>
      <c r="C134" s="4" t="s">
        <v>194</v>
      </c>
      <c r="D134" s="3" t="s">
        <v>31</v>
      </c>
      <c r="E134" s="5" t="s">
        <v>25</v>
      </c>
      <c r="F134" s="6">
        <v>38516</v>
      </c>
      <c r="G134" s="7">
        <v>41478</v>
      </c>
      <c r="H134" s="3" t="s">
        <v>45</v>
      </c>
      <c r="I134" s="3">
        <v>122</v>
      </c>
      <c r="J134" s="3">
        <v>4</v>
      </c>
      <c r="K134" s="8">
        <v>26874</v>
      </c>
      <c r="L134" s="3">
        <v>12</v>
      </c>
      <c r="M134" s="19">
        <v>21835</v>
      </c>
      <c r="N134" s="9">
        <v>6</v>
      </c>
      <c r="O134" t="str">
        <f t="shared" ca="1" si="6"/>
        <v/>
      </c>
      <c r="P134" s="17">
        <f t="shared" si="7"/>
        <v>38717</v>
      </c>
      <c r="Q134" t="str">
        <f t="shared" ca="1" si="8"/>
        <v/>
      </c>
      <c r="R134" t="s">
        <v>266</v>
      </c>
      <c r="S134">
        <v>1</v>
      </c>
    </row>
    <row r="135" spans="1:19" x14ac:dyDescent="0.25">
      <c r="A135" s="3">
        <v>3823</v>
      </c>
      <c r="B135" s="4" t="s">
        <v>195</v>
      </c>
      <c r="C135" s="4" t="s">
        <v>196</v>
      </c>
      <c r="D135" s="3" t="s">
        <v>31</v>
      </c>
      <c r="E135" s="5" t="s">
        <v>25</v>
      </c>
      <c r="F135" s="6">
        <v>38516</v>
      </c>
      <c r="G135" s="7">
        <v>42829</v>
      </c>
      <c r="H135" s="3" t="s">
        <v>18</v>
      </c>
      <c r="I135" s="3">
        <v>115</v>
      </c>
      <c r="J135" s="3">
        <v>4</v>
      </c>
      <c r="K135" s="8">
        <v>24411</v>
      </c>
      <c r="L135" s="3">
        <v>12</v>
      </c>
      <c r="M135" s="19">
        <v>21317</v>
      </c>
      <c r="N135" s="9">
        <v>3</v>
      </c>
      <c r="O135" t="str">
        <f t="shared" ca="1" si="6"/>
        <v/>
      </c>
      <c r="P135" s="17">
        <f t="shared" si="7"/>
        <v>38625</v>
      </c>
      <c r="Q135" t="str">
        <f t="shared" ca="1" si="8"/>
        <v/>
      </c>
      <c r="R135" t="s">
        <v>266</v>
      </c>
      <c r="S135">
        <v>1</v>
      </c>
    </row>
    <row r="136" spans="1:19" x14ac:dyDescent="0.25">
      <c r="A136" s="3">
        <v>4042</v>
      </c>
      <c r="B136" s="4" t="s">
        <v>79</v>
      </c>
      <c r="C136" s="4" t="s">
        <v>80</v>
      </c>
      <c r="D136" s="3" t="s">
        <v>16</v>
      </c>
      <c r="E136" s="5" t="s">
        <v>17</v>
      </c>
      <c r="F136" s="6">
        <v>38516</v>
      </c>
      <c r="G136" s="7">
        <v>54789</v>
      </c>
      <c r="H136" s="3" t="s">
        <v>22</v>
      </c>
      <c r="I136" s="3">
        <v>131</v>
      </c>
      <c r="J136" s="3">
        <v>0</v>
      </c>
      <c r="K136" s="8">
        <v>17351</v>
      </c>
      <c r="L136" s="3">
        <v>15</v>
      </c>
      <c r="M136" s="19">
        <v>40968</v>
      </c>
      <c r="N136" s="9">
        <v>24</v>
      </c>
      <c r="O136" t="str">
        <f t="shared" ca="1" si="6"/>
        <v>Ve stavu</v>
      </c>
      <c r="P136" s="17">
        <f t="shared" si="7"/>
        <v>39263</v>
      </c>
      <c r="Q136" t="str">
        <f t="shared" ca="1" si="8"/>
        <v>N</v>
      </c>
      <c r="R136" t="s">
        <v>266</v>
      </c>
      <c r="S136">
        <v>1</v>
      </c>
    </row>
    <row r="137" spans="1:19" x14ac:dyDescent="0.25">
      <c r="A137" s="3">
        <v>4062</v>
      </c>
      <c r="B137" s="4" t="s">
        <v>197</v>
      </c>
      <c r="C137" s="4" t="s">
        <v>198</v>
      </c>
      <c r="D137" s="3" t="s">
        <v>31</v>
      </c>
      <c r="E137" s="5" t="s">
        <v>21</v>
      </c>
      <c r="F137" s="6">
        <v>38516</v>
      </c>
      <c r="G137" s="7">
        <v>54789</v>
      </c>
      <c r="H137" s="3" t="s">
        <v>38</v>
      </c>
      <c r="I137" s="3">
        <v>108</v>
      </c>
      <c r="J137" s="3">
        <v>5</v>
      </c>
      <c r="K137" s="8">
        <v>19021</v>
      </c>
      <c r="L137" s="3">
        <v>12</v>
      </c>
      <c r="M137" s="19">
        <v>25612</v>
      </c>
      <c r="N137" s="9">
        <v>12</v>
      </c>
      <c r="O137" t="str">
        <f t="shared" ca="1" si="6"/>
        <v>Ve stavu</v>
      </c>
      <c r="P137" s="17">
        <f t="shared" si="7"/>
        <v>38898</v>
      </c>
      <c r="Q137" t="str">
        <f t="shared" ca="1" si="8"/>
        <v>N</v>
      </c>
      <c r="R137" t="s">
        <v>266</v>
      </c>
      <c r="S137">
        <v>1</v>
      </c>
    </row>
    <row r="138" spans="1:19" x14ac:dyDescent="0.25">
      <c r="A138" s="3">
        <v>4069</v>
      </c>
      <c r="B138" s="4" t="s">
        <v>42</v>
      </c>
      <c r="C138" s="4" t="s">
        <v>43</v>
      </c>
      <c r="D138" s="3" t="s">
        <v>16</v>
      </c>
      <c r="E138" s="5" t="s">
        <v>21</v>
      </c>
      <c r="F138" s="6">
        <v>38516</v>
      </c>
      <c r="G138" s="7">
        <v>54789</v>
      </c>
      <c r="H138" s="3" t="s">
        <v>22</v>
      </c>
      <c r="I138" s="3">
        <v>127</v>
      </c>
      <c r="J138" s="3">
        <v>1</v>
      </c>
      <c r="K138" s="8">
        <v>27653</v>
      </c>
      <c r="L138" s="3">
        <v>12</v>
      </c>
      <c r="M138" s="19">
        <v>26832</v>
      </c>
      <c r="N138" s="9">
        <v>24</v>
      </c>
      <c r="O138" t="str">
        <f t="shared" ca="1" si="6"/>
        <v>Ve stavu</v>
      </c>
      <c r="P138" s="17">
        <f t="shared" si="7"/>
        <v>39263</v>
      </c>
      <c r="Q138" t="str">
        <f t="shared" ca="1" si="8"/>
        <v>N</v>
      </c>
      <c r="R138" t="s">
        <v>266</v>
      </c>
      <c r="S138">
        <v>1</v>
      </c>
    </row>
    <row r="139" spans="1:19" x14ac:dyDescent="0.25">
      <c r="A139" s="3">
        <v>4162</v>
      </c>
      <c r="B139" s="4" t="s">
        <v>191</v>
      </c>
      <c r="C139" s="4" t="s">
        <v>192</v>
      </c>
      <c r="D139" s="3" t="s">
        <v>16</v>
      </c>
      <c r="E139" s="5" t="s">
        <v>17</v>
      </c>
      <c r="F139" s="6">
        <v>38516</v>
      </c>
      <c r="G139" s="7">
        <v>54789</v>
      </c>
      <c r="H139" s="3" t="s">
        <v>18</v>
      </c>
      <c r="I139" s="3">
        <v>140</v>
      </c>
      <c r="J139" s="3">
        <v>2</v>
      </c>
      <c r="K139" s="8">
        <v>33095</v>
      </c>
      <c r="L139" s="3">
        <v>12</v>
      </c>
      <c r="M139" s="19">
        <v>26226</v>
      </c>
      <c r="N139" s="9">
        <v>0</v>
      </c>
      <c r="O139" t="str">
        <f t="shared" ca="1" si="6"/>
        <v>Ve stavu</v>
      </c>
      <c r="P139" s="17">
        <f t="shared" si="7"/>
        <v>38533</v>
      </c>
      <c r="Q139" t="str">
        <f t="shared" ca="1" si="8"/>
        <v>N</v>
      </c>
      <c r="R139" t="s">
        <v>266</v>
      </c>
      <c r="S139">
        <v>1</v>
      </c>
    </row>
    <row r="140" spans="1:19" x14ac:dyDescent="0.25">
      <c r="A140" s="3">
        <v>4309</v>
      </c>
      <c r="B140" s="4" t="s">
        <v>105</v>
      </c>
      <c r="C140" s="4" t="s">
        <v>106</v>
      </c>
      <c r="D140" s="3" t="s">
        <v>16</v>
      </c>
      <c r="E140" s="5" t="s">
        <v>25</v>
      </c>
      <c r="F140" s="6">
        <v>38516</v>
      </c>
      <c r="G140" s="7">
        <v>54789</v>
      </c>
      <c r="H140" s="3" t="s">
        <v>45</v>
      </c>
      <c r="I140" s="3">
        <v>155</v>
      </c>
      <c r="J140" s="3">
        <v>5</v>
      </c>
      <c r="K140" s="8">
        <v>20178</v>
      </c>
      <c r="L140" s="3">
        <v>14</v>
      </c>
      <c r="M140" s="19">
        <v>40559</v>
      </c>
      <c r="N140" s="9">
        <v>24</v>
      </c>
      <c r="O140" t="str">
        <f t="shared" ca="1" si="6"/>
        <v>Ve stavu</v>
      </c>
      <c r="P140" s="17">
        <f t="shared" si="7"/>
        <v>39263</v>
      </c>
      <c r="Q140" t="str">
        <f t="shared" ca="1" si="8"/>
        <v>N</v>
      </c>
      <c r="R140" t="s">
        <v>266</v>
      </c>
      <c r="S140">
        <v>1</v>
      </c>
    </row>
    <row r="141" spans="1:19" x14ac:dyDescent="0.25">
      <c r="A141" s="3">
        <v>4319</v>
      </c>
      <c r="B141" s="4" t="s">
        <v>199</v>
      </c>
      <c r="C141" s="4" t="s">
        <v>200</v>
      </c>
      <c r="D141" s="3" t="s">
        <v>16</v>
      </c>
      <c r="E141" s="5" t="s">
        <v>25</v>
      </c>
      <c r="F141" s="6">
        <v>38516</v>
      </c>
      <c r="G141" s="7">
        <v>54789</v>
      </c>
      <c r="H141" s="3" t="s">
        <v>18</v>
      </c>
      <c r="I141" s="3">
        <v>128</v>
      </c>
      <c r="J141" s="3">
        <v>5</v>
      </c>
      <c r="K141" s="8">
        <v>31711</v>
      </c>
      <c r="L141" s="3">
        <v>14</v>
      </c>
      <c r="M141" s="19">
        <v>30950</v>
      </c>
      <c r="N141" s="9">
        <v>3</v>
      </c>
      <c r="O141" t="str">
        <f t="shared" ca="1" si="6"/>
        <v>Ve stavu</v>
      </c>
      <c r="P141" s="17">
        <f t="shared" si="7"/>
        <v>38625</v>
      </c>
      <c r="Q141" t="str">
        <f t="shared" ca="1" si="8"/>
        <v>N</v>
      </c>
      <c r="R141" t="s">
        <v>266</v>
      </c>
      <c r="S141">
        <v>1</v>
      </c>
    </row>
    <row r="142" spans="1:19" x14ac:dyDescent="0.25">
      <c r="A142" s="3">
        <v>4326</v>
      </c>
      <c r="B142" s="4" t="s">
        <v>201</v>
      </c>
      <c r="C142" s="4" t="s">
        <v>202</v>
      </c>
      <c r="D142" s="3" t="s">
        <v>16</v>
      </c>
      <c r="E142" s="5" t="s">
        <v>17</v>
      </c>
      <c r="F142" s="6">
        <v>38516</v>
      </c>
      <c r="G142" s="7">
        <v>54789</v>
      </c>
      <c r="H142" s="3" t="s">
        <v>45</v>
      </c>
      <c r="I142" s="3">
        <v>120</v>
      </c>
      <c r="J142" s="3">
        <v>1</v>
      </c>
      <c r="K142" s="8">
        <v>34846</v>
      </c>
      <c r="L142" s="3">
        <v>15</v>
      </c>
      <c r="M142" s="19">
        <v>54414</v>
      </c>
      <c r="N142" s="9">
        <v>24</v>
      </c>
      <c r="O142" t="str">
        <f t="shared" ca="1" si="6"/>
        <v>Ve stavu</v>
      </c>
      <c r="P142" s="17">
        <f t="shared" si="7"/>
        <v>39263</v>
      </c>
      <c r="Q142" t="str">
        <f t="shared" ca="1" si="8"/>
        <v>N</v>
      </c>
      <c r="R142" t="s">
        <v>266</v>
      </c>
      <c r="S142">
        <v>1</v>
      </c>
    </row>
    <row r="143" spans="1:19" x14ac:dyDescent="0.25">
      <c r="A143" s="3">
        <v>4368</v>
      </c>
      <c r="B143" s="4" t="s">
        <v>141</v>
      </c>
      <c r="C143" s="4" t="s">
        <v>142</v>
      </c>
      <c r="D143" s="3" t="s">
        <v>31</v>
      </c>
      <c r="E143" s="5" t="s">
        <v>21</v>
      </c>
      <c r="F143" s="6">
        <v>38516</v>
      </c>
      <c r="G143" s="7">
        <v>54789</v>
      </c>
      <c r="H143" s="3" t="s">
        <v>22</v>
      </c>
      <c r="I143" s="3">
        <v>146</v>
      </c>
      <c r="J143" s="3">
        <v>2</v>
      </c>
      <c r="K143" s="8">
        <v>30450</v>
      </c>
      <c r="L143" s="3">
        <v>12</v>
      </c>
      <c r="M143" s="19">
        <v>26150</v>
      </c>
      <c r="N143" s="9">
        <v>24</v>
      </c>
      <c r="O143" t="str">
        <f t="shared" ca="1" si="6"/>
        <v>Ve stavu</v>
      </c>
      <c r="P143" s="17">
        <f t="shared" si="7"/>
        <v>39263</v>
      </c>
      <c r="Q143" t="str">
        <f t="shared" ca="1" si="8"/>
        <v>N</v>
      </c>
      <c r="R143" t="s">
        <v>266</v>
      </c>
      <c r="S143">
        <v>1</v>
      </c>
    </row>
    <row r="144" spans="1:19" x14ac:dyDescent="0.25">
      <c r="A144" s="3">
        <v>4398</v>
      </c>
      <c r="B144" s="4" t="s">
        <v>203</v>
      </c>
      <c r="C144" s="4" t="s">
        <v>204</v>
      </c>
      <c r="D144" s="3" t="s">
        <v>31</v>
      </c>
      <c r="E144" s="5" t="s">
        <v>17</v>
      </c>
      <c r="F144" s="6">
        <v>38516</v>
      </c>
      <c r="G144" s="7">
        <v>54789</v>
      </c>
      <c r="H144" s="3" t="s">
        <v>22</v>
      </c>
      <c r="I144" s="3">
        <v>124</v>
      </c>
      <c r="J144" s="3">
        <v>1</v>
      </c>
      <c r="K144" s="8">
        <v>18899</v>
      </c>
      <c r="L144" s="3">
        <v>12</v>
      </c>
      <c r="M144" s="19">
        <v>26235</v>
      </c>
      <c r="N144" s="9">
        <v>3</v>
      </c>
      <c r="O144" t="str">
        <f t="shared" ca="1" si="6"/>
        <v>Ve stavu</v>
      </c>
      <c r="P144" s="17">
        <f t="shared" si="7"/>
        <v>38625</v>
      </c>
      <c r="Q144" t="str">
        <f t="shared" ca="1" si="8"/>
        <v>N</v>
      </c>
      <c r="R144" t="s">
        <v>266</v>
      </c>
      <c r="S144">
        <v>1</v>
      </c>
    </row>
    <row r="145" spans="1:19" x14ac:dyDescent="0.25">
      <c r="A145" s="3">
        <v>4450</v>
      </c>
      <c r="B145" s="4" t="s">
        <v>181</v>
      </c>
      <c r="C145" s="4" t="s">
        <v>121</v>
      </c>
      <c r="D145" s="3" t="s">
        <v>31</v>
      </c>
      <c r="E145" s="5" t="s">
        <v>25</v>
      </c>
      <c r="F145" s="6">
        <v>38516</v>
      </c>
      <c r="G145" s="7">
        <v>54789</v>
      </c>
      <c r="H145" s="3" t="s">
        <v>38</v>
      </c>
      <c r="I145" s="3">
        <v>105</v>
      </c>
      <c r="J145" s="3">
        <v>2</v>
      </c>
      <c r="K145" s="8">
        <v>28349</v>
      </c>
      <c r="L145" s="3">
        <v>13</v>
      </c>
      <c r="M145" s="19">
        <v>35503</v>
      </c>
      <c r="N145" s="9">
        <v>6</v>
      </c>
      <c r="O145" t="str">
        <f t="shared" ca="1" si="6"/>
        <v>Ve stavu</v>
      </c>
      <c r="P145" s="17">
        <f t="shared" si="7"/>
        <v>38717</v>
      </c>
      <c r="Q145" t="str">
        <f t="shared" ca="1" si="8"/>
        <v>N</v>
      </c>
      <c r="R145" t="s">
        <v>266</v>
      </c>
      <c r="S145">
        <v>1</v>
      </c>
    </row>
    <row r="146" spans="1:19" x14ac:dyDescent="0.25">
      <c r="A146" s="3">
        <v>4451</v>
      </c>
      <c r="B146" s="4" t="s">
        <v>122</v>
      </c>
      <c r="C146" s="4" t="s">
        <v>123</v>
      </c>
      <c r="D146" s="3" t="s">
        <v>16</v>
      </c>
      <c r="E146" s="5" t="s">
        <v>17</v>
      </c>
      <c r="F146" s="6">
        <v>38516</v>
      </c>
      <c r="G146" s="7">
        <v>54789</v>
      </c>
      <c r="H146" s="3" t="s">
        <v>76</v>
      </c>
      <c r="I146" s="3">
        <v>133</v>
      </c>
      <c r="J146" s="3">
        <v>5</v>
      </c>
      <c r="K146" s="8">
        <v>25108</v>
      </c>
      <c r="L146" s="3">
        <v>13</v>
      </c>
      <c r="M146" s="19">
        <v>28866</v>
      </c>
      <c r="N146" s="9">
        <v>12</v>
      </c>
      <c r="O146" t="str">
        <f t="shared" ca="1" si="6"/>
        <v>Ve stavu</v>
      </c>
      <c r="P146" s="17">
        <f t="shared" si="7"/>
        <v>38898</v>
      </c>
      <c r="Q146" t="str">
        <f t="shared" ca="1" si="8"/>
        <v>N</v>
      </c>
      <c r="R146" t="s">
        <v>266</v>
      </c>
      <c r="S146">
        <v>1</v>
      </c>
    </row>
    <row r="147" spans="1:19" x14ac:dyDescent="0.25">
      <c r="A147" s="3">
        <v>4470</v>
      </c>
      <c r="B147" s="4" t="s">
        <v>182</v>
      </c>
      <c r="C147" s="4" t="s">
        <v>183</v>
      </c>
      <c r="D147" s="3" t="s">
        <v>16</v>
      </c>
      <c r="E147" s="5" t="s">
        <v>25</v>
      </c>
      <c r="F147" s="6">
        <v>38516</v>
      </c>
      <c r="G147" s="7">
        <v>54789</v>
      </c>
      <c r="H147" s="3" t="s">
        <v>41</v>
      </c>
      <c r="I147" s="3">
        <v>146</v>
      </c>
      <c r="J147" s="3">
        <v>2</v>
      </c>
      <c r="K147" s="8">
        <v>20463</v>
      </c>
      <c r="L147" s="3">
        <v>15</v>
      </c>
      <c r="M147" s="19">
        <v>46453</v>
      </c>
      <c r="N147" s="9">
        <v>12</v>
      </c>
      <c r="O147" t="str">
        <f t="shared" ca="1" si="6"/>
        <v>Ve stavu</v>
      </c>
      <c r="P147" s="17">
        <f t="shared" si="7"/>
        <v>38898</v>
      </c>
      <c r="Q147" t="str">
        <f t="shared" ca="1" si="8"/>
        <v>N</v>
      </c>
      <c r="R147" t="s">
        <v>266</v>
      </c>
      <c r="S147">
        <v>1</v>
      </c>
    </row>
    <row r="148" spans="1:19" x14ac:dyDescent="0.25">
      <c r="A148" s="3">
        <v>4487</v>
      </c>
      <c r="B148" s="4" t="s">
        <v>48</v>
      </c>
      <c r="C148" s="4" t="s">
        <v>49</v>
      </c>
      <c r="D148" s="3" t="s">
        <v>16</v>
      </c>
      <c r="E148" s="5" t="s">
        <v>25</v>
      </c>
      <c r="F148" s="6">
        <v>38516</v>
      </c>
      <c r="G148" s="7">
        <v>54789</v>
      </c>
      <c r="H148" s="3" t="s">
        <v>18</v>
      </c>
      <c r="I148" s="3">
        <v>112</v>
      </c>
      <c r="J148" s="3">
        <v>2</v>
      </c>
      <c r="K148" s="8">
        <v>27921</v>
      </c>
      <c r="L148" s="3">
        <v>14</v>
      </c>
      <c r="M148" s="19">
        <v>31696</v>
      </c>
      <c r="N148" s="9">
        <v>3</v>
      </c>
      <c r="O148" t="str">
        <f t="shared" ca="1" si="6"/>
        <v>Ve stavu</v>
      </c>
      <c r="P148" s="17">
        <f t="shared" si="7"/>
        <v>38625</v>
      </c>
      <c r="Q148" t="str">
        <f t="shared" ca="1" si="8"/>
        <v>N</v>
      </c>
      <c r="R148" t="s">
        <v>266</v>
      </c>
      <c r="S148">
        <v>1</v>
      </c>
    </row>
    <row r="149" spans="1:19" x14ac:dyDescent="0.25">
      <c r="A149" s="3">
        <v>4503</v>
      </c>
      <c r="B149" s="4" t="s">
        <v>55</v>
      </c>
      <c r="C149" s="4" t="s">
        <v>121</v>
      </c>
      <c r="D149" s="3" t="s">
        <v>31</v>
      </c>
      <c r="E149" s="5" t="s">
        <v>21</v>
      </c>
      <c r="F149" s="6">
        <v>38516</v>
      </c>
      <c r="G149" s="7">
        <v>54789</v>
      </c>
      <c r="H149" s="3" t="s">
        <v>76</v>
      </c>
      <c r="I149" s="3">
        <v>141</v>
      </c>
      <c r="J149" s="3">
        <v>0</v>
      </c>
      <c r="K149" s="8">
        <v>32882</v>
      </c>
      <c r="L149" s="3">
        <v>14</v>
      </c>
      <c r="M149" s="19">
        <v>32299</v>
      </c>
      <c r="N149" s="9">
        <v>12</v>
      </c>
      <c r="O149" t="str">
        <f t="shared" ca="1" si="6"/>
        <v>Ve stavu</v>
      </c>
      <c r="P149" s="17">
        <f t="shared" si="7"/>
        <v>38898</v>
      </c>
      <c r="Q149" t="str">
        <f t="shared" ca="1" si="8"/>
        <v>N</v>
      </c>
      <c r="R149" t="s">
        <v>266</v>
      </c>
      <c r="S149">
        <v>1</v>
      </c>
    </row>
    <row r="150" spans="1:19" x14ac:dyDescent="0.25">
      <c r="A150" s="3">
        <v>4564</v>
      </c>
      <c r="B150" s="4" t="s">
        <v>46</v>
      </c>
      <c r="C150" s="4" t="s">
        <v>47</v>
      </c>
      <c r="D150" s="3" t="s">
        <v>16</v>
      </c>
      <c r="E150" s="5" t="s">
        <v>21</v>
      </c>
      <c r="F150" s="6">
        <v>38516</v>
      </c>
      <c r="G150" s="7">
        <v>54789</v>
      </c>
      <c r="H150" s="3" t="s">
        <v>45</v>
      </c>
      <c r="I150" s="3">
        <v>136</v>
      </c>
      <c r="J150" s="3">
        <v>4</v>
      </c>
      <c r="K150" s="8">
        <v>27161</v>
      </c>
      <c r="L150" s="3">
        <v>15</v>
      </c>
      <c r="M150" s="19">
        <v>58220</v>
      </c>
      <c r="N150" s="9">
        <v>6</v>
      </c>
      <c r="O150" t="str">
        <f t="shared" ca="1" si="6"/>
        <v>Ve stavu</v>
      </c>
      <c r="P150" s="17">
        <f t="shared" si="7"/>
        <v>38717</v>
      </c>
      <c r="Q150" t="str">
        <f t="shared" ca="1" si="8"/>
        <v>N</v>
      </c>
      <c r="R150" t="s">
        <v>266</v>
      </c>
      <c r="S150">
        <v>1</v>
      </c>
    </row>
    <row r="151" spans="1:19" x14ac:dyDescent="0.25">
      <c r="A151" s="3">
        <v>4623</v>
      </c>
      <c r="B151" s="4" t="s">
        <v>177</v>
      </c>
      <c r="C151" s="4" t="s">
        <v>178</v>
      </c>
      <c r="D151" s="3" t="s">
        <v>31</v>
      </c>
      <c r="E151" s="5" t="s">
        <v>17</v>
      </c>
      <c r="F151" s="6">
        <v>38516</v>
      </c>
      <c r="G151" s="7">
        <v>54789</v>
      </c>
      <c r="H151" s="3" t="s">
        <v>38</v>
      </c>
      <c r="I151" s="3">
        <v>128</v>
      </c>
      <c r="J151" s="3">
        <v>0</v>
      </c>
      <c r="K151" s="8">
        <v>31071</v>
      </c>
      <c r="L151" s="3">
        <v>12</v>
      </c>
      <c r="M151" s="19">
        <v>25192</v>
      </c>
      <c r="N151" s="9">
        <v>6</v>
      </c>
      <c r="O151" t="str">
        <f t="shared" ca="1" si="6"/>
        <v>Ve stavu</v>
      </c>
      <c r="P151" s="17">
        <f t="shared" si="7"/>
        <v>38717</v>
      </c>
      <c r="Q151" t="str">
        <f t="shared" ca="1" si="8"/>
        <v>N</v>
      </c>
      <c r="R151" t="s">
        <v>266</v>
      </c>
      <c r="S151">
        <v>1</v>
      </c>
    </row>
    <row r="152" spans="1:19" x14ac:dyDescent="0.25">
      <c r="A152" s="3">
        <v>6028</v>
      </c>
      <c r="B152" s="4" t="s">
        <v>153</v>
      </c>
      <c r="C152" s="4" t="s">
        <v>154</v>
      </c>
      <c r="D152" s="3" t="s">
        <v>16</v>
      </c>
      <c r="E152" s="5" t="s">
        <v>21</v>
      </c>
      <c r="F152" s="6">
        <v>38516</v>
      </c>
      <c r="G152" s="7">
        <v>54789</v>
      </c>
      <c r="H152" s="3" t="s">
        <v>28</v>
      </c>
      <c r="I152" s="3">
        <v>126</v>
      </c>
      <c r="J152" s="3">
        <v>4</v>
      </c>
      <c r="K152" s="8">
        <v>30152</v>
      </c>
      <c r="L152" s="3">
        <v>12</v>
      </c>
      <c r="M152" s="19">
        <v>24443</v>
      </c>
      <c r="N152" s="9">
        <v>24</v>
      </c>
      <c r="O152" t="str">
        <f t="shared" ca="1" si="6"/>
        <v>Ve stavu</v>
      </c>
      <c r="P152" s="17">
        <f t="shared" si="7"/>
        <v>39263</v>
      </c>
      <c r="Q152" t="str">
        <f t="shared" ca="1" si="8"/>
        <v>N</v>
      </c>
      <c r="R152" t="s">
        <v>266</v>
      </c>
      <c r="S152">
        <v>1</v>
      </c>
    </row>
    <row r="153" spans="1:19" x14ac:dyDescent="0.25">
      <c r="A153" s="3">
        <v>7491</v>
      </c>
      <c r="B153" s="4" t="s">
        <v>52</v>
      </c>
      <c r="C153" s="4" t="s">
        <v>205</v>
      </c>
      <c r="D153" s="3" t="s">
        <v>16</v>
      </c>
      <c r="E153" s="5" t="s">
        <v>17</v>
      </c>
      <c r="F153" s="6">
        <v>38516</v>
      </c>
      <c r="G153" s="7">
        <v>54789</v>
      </c>
      <c r="H153" s="3" t="s">
        <v>54</v>
      </c>
      <c r="I153" s="3">
        <v>130</v>
      </c>
      <c r="J153" s="3">
        <v>0</v>
      </c>
      <c r="K153" s="8">
        <v>20584</v>
      </c>
      <c r="L153" s="3">
        <v>13</v>
      </c>
      <c r="M153" s="19">
        <v>22541</v>
      </c>
      <c r="N153" s="9">
        <v>12</v>
      </c>
      <c r="O153" t="str">
        <f t="shared" ca="1" si="6"/>
        <v>Ve stavu</v>
      </c>
      <c r="P153" s="17">
        <f t="shared" si="7"/>
        <v>38898</v>
      </c>
      <c r="Q153" t="str">
        <f t="shared" ca="1" si="8"/>
        <v>N</v>
      </c>
      <c r="R153" t="s">
        <v>266</v>
      </c>
      <c r="S153">
        <v>1</v>
      </c>
    </row>
    <row r="154" spans="1:19" x14ac:dyDescent="0.25">
      <c r="A154" s="3">
        <v>4821</v>
      </c>
      <c r="B154" s="4" t="s">
        <v>69</v>
      </c>
      <c r="C154" s="4" t="s">
        <v>70</v>
      </c>
      <c r="D154" s="3" t="s">
        <v>16</v>
      </c>
      <c r="E154" s="5" t="s">
        <v>25</v>
      </c>
      <c r="F154" s="6">
        <v>38540</v>
      </c>
      <c r="G154" s="7">
        <v>41408</v>
      </c>
      <c r="H154" s="3" t="s">
        <v>45</v>
      </c>
      <c r="I154" s="3">
        <v>146</v>
      </c>
      <c r="J154" s="3">
        <v>5</v>
      </c>
      <c r="K154" s="8">
        <v>17410</v>
      </c>
      <c r="L154" s="3">
        <v>14</v>
      </c>
      <c r="M154" s="19">
        <v>27882</v>
      </c>
      <c r="N154" s="9">
        <v>12</v>
      </c>
      <c r="O154" t="str">
        <f t="shared" ca="1" si="6"/>
        <v/>
      </c>
      <c r="P154" s="17">
        <f t="shared" si="7"/>
        <v>38929</v>
      </c>
      <c r="Q154" t="str">
        <f t="shared" ca="1" si="8"/>
        <v/>
      </c>
      <c r="R154" t="s">
        <v>266</v>
      </c>
      <c r="S154">
        <v>1</v>
      </c>
    </row>
    <row r="155" spans="1:19" x14ac:dyDescent="0.25">
      <c r="A155" s="3">
        <v>3903</v>
      </c>
      <c r="B155" s="4" t="s">
        <v>99</v>
      </c>
      <c r="C155" s="4" t="s">
        <v>100</v>
      </c>
      <c r="D155" s="3" t="s">
        <v>31</v>
      </c>
      <c r="E155" s="5" t="s">
        <v>17</v>
      </c>
      <c r="F155" s="6">
        <v>38540</v>
      </c>
      <c r="G155" s="7">
        <v>43351</v>
      </c>
      <c r="H155" s="3" t="s">
        <v>54</v>
      </c>
      <c r="I155" s="3">
        <v>151</v>
      </c>
      <c r="J155" s="3">
        <v>0</v>
      </c>
      <c r="K155" s="8">
        <v>21528</v>
      </c>
      <c r="L155" s="3">
        <v>12</v>
      </c>
      <c r="M155" s="19">
        <v>23979</v>
      </c>
      <c r="N155" s="9">
        <v>3</v>
      </c>
      <c r="O155" t="str">
        <f t="shared" ca="1" si="6"/>
        <v>Ve stavu</v>
      </c>
      <c r="P155" s="17">
        <f t="shared" si="7"/>
        <v>38656</v>
      </c>
      <c r="Q155" t="str">
        <f t="shared" ca="1" si="8"/>
        <v>N</v>
      </c>
      <c r="R155" t="s">
        <v>266</v>
      </c>
      <c r="S155">
        <v>1</v>
      </c>
    </row>
    <row r="156" spans="1:19" x14ac:dyDescent="0.25">
      <c r="A156" s="3">
        <v>4029</v>
      </c>
      <c r="B156" s="4" t="s">
        <v>206</v>
      </c>
      <c r="C156" s="4" t="s">
        <v>207</v>
      </c>
      <c r="D156" s="3" t="s">
        <v>16</v>
      </c>
      <c r="E156" s="5" t="s">
        <v>17</v>
      </c>
      <c r="F156" s="6">
        <v>38540</v>
      </c>
      <c r="G156" s="7">
        <v>54789</v>
      </c>
      <c r="H156" s="3" t="s">
        <v>38</v>
      </c>
      <c r="I156" s="3">
        <v>111</v>
      </c>
      <c r="J156" s="3">
        <v>3</v>
      </c>
      <c r="K156" s="8">
        <v>21650</v>
      </c>
      <c r="L156" s="3">
        <v>13</v>
      </c>
      <c r="M156" s="19">
        <v>36475</v>
      </c>
      <c r="N156" s="9">
        <v>12</v>
      </c>
      <c r="O156" t="str">
        <f t="shared" ca="1" si="6"/>
        <v>Ve stavu</v>
      </c>
      <c r="P156" s="17">
        <f t="shared" si="7"/>
        <v>38929</v>
      </c>
      <c r="Q156" t="str">
        <f t="shared" ca="1" si="8"/>
        <v>N</v>
      </c>
      <c r="R156" t="s">
        <v>266</v>
      </c>
      <c r="S156">
        <v>1</v>
      </c>
    </row>
    <row r="157" spans="1:19" x14ac:dyDescent="0.25">
      <c r="A157" s="3">
        <v>4555</v>
      </c>
      <c r="B157" s="4" t="s">
        <v>159</v>
      </c>
      <c r="C157" s="4" t="s">
        <v>160</v>
      </c>
      <c r="D157" s="3" t="s">
        <v>31</v>
      </c>
      <c r="E157" s="5" t="s">
        <v>25</v>
      </c>
      <c r="F157" s="6">
        <v>38540</v>
      </c>
      <c r="G157" s="7">
        <v>54789</v>
      </c>
      <c r="H157" s="3" t="s">
        <v>22</v>
      </c>
      <c r="I157" s="3">
        <v>152</v>
      </c>
      <c r="J157" s="3">
        <v>0</v>
      </c>
      <c r="K157" s="8">
        <v>19290</v>
      </c>
      <c r="L157" s="3">
        <v>15</v>
      </c>
      <c r="M157" s="19">
        <v>45154</v>
      </c>
      <c r="N157" s="9">
        <v>12</v>
      </c>
      <c r="O157" t="str">
        <f t="shared" ca="1" si="6"/>
        <v>Ve stavu</v>
      </c>
      <c r="P157" s="17">
        <f t="shared" si="7"/>
        <v>38929</v>
      </c>
      <c r="Q157" t="str">
        <f t="shared" ca="1" si="8"/>
        <v>N</v>
      </c>
      <c r="R157" t="s">
        <v>266</v>
      </c>
      <c r="S157">
        <v>1</v>
      </c>
    </row>
    <row r="158" spans="1:19" x14ac:dyDescent="0.25">
      <c r="A158" s="3">
        <v>4721</v>
      </c>
      <c r="B158" s="4" t="s">
        <v>158</v>
      </c>
      <c r="C158" s="4" t="s">
        <v>208</v>
      </c>
      <c r="D158" s="3" t="s">
        <v>16</v>
      </c>
      <c r="E158" s="5" t="s">
        <v>21</v>
      </c>
      <c r="F158" s="6">
        <v>38540</v>
      </c>
      <c r="G158" s="7">
        <v>54789</v>
      </c>
      <c r="H158" s="3" t="s">
        <v>18</v>
      </c>
      <c r="I158" s="3">
        <v>148</v>
      </c>
      <c r="J158" s="3">
        <v>5</v>
      </c>
      <c r="K158" s="8">
        <v>30713</v>
      </c>
      <c r="L158" s="3">
        <v>12</v>
      </c>
      <c r="M158" s="19">
        <v>20636</v>
      </c>
      <c r="N158" s="9">
        <v>3</v>
      </c>
      <c r="O158" t="str">
        <f t="shared" ca="1" si="6"/>
        <v>Ve stavu</v>
      </c>
      <c r="P158" s="17">
        <f t="shared" si="7"/>
        <v>38656</v>
      </c>
      <c r="Q158" t="str">
        <f t="shared" ca="1" si="8"/>
        <v>N</v>
      </c>
      <c r="R158" t="s">
        <v>266</v>
      </c>
      <c r="S158">
        <v>1</v>
      </c>
    </row>
    <row r="159" spans="1:19" x14ac:dyDescent="0.25">
      <c r="A159" s="3">
        <v>4752</v>
      </c>
      <c r="B159" s="4" t="s">
        <v>179</v>
      </c>
      <c r="C159" s="4" t="s">
        <v>209</v>
      </c>
      <c r="D159" s="3" t="s">
        <v>16</v>
      </c>
      <c r="E159" s="5" t="s">
        <v>21</v>
      </c>
      <c r="F159" s="6">
        <v>38540</v>
      </c>
      <c r="G159" s="7">
        <v>54789</v>
      </c>
      <c r="H159" s="3" t="s">
        <v>73</v>
      </c>
      <c r="I159" s="3">
        <v>157</v>
      </c>
      <c r="J159" s="3">
        <v>5</v>
      </c>
      <c r="K159" s="8">
        <v>26961</v>
      </c>
      <c r="L159" s="3">
        <v>13</v>
      </c>
      <c r="M159" s="19">
        <v>23929</v>
      </c>
      <c r="N159" s="9">
        <v>3</v>
      </c>
      <c r="O159" t="str">
        <f t="shared" ca="1" si="6"/>
        <v>Ve stavu</v>
      </c>
      <c r="P159" s="17">
        <f t="shared" si="7"/>
        <v>38656</v>
      </c>
      <c r="Q159" t="str">
        <f t="shared" ca="1" si="8"/>
        <v>N</v>
      </c>
      <c r="R159" t="s">
        <v>266</v>
      </c>
      <c r="S159">
        <v>1</v>
      </c>
    </row>
    <row r="160" spans="1:19" x14ac:dyDescent="0.25">
      <c r="A160" s="3">
        <v>4775</v>
      </c>
      <c r="B160" s="4" t="s">
        <v>195</v>
      </c>
      <c r="C160" s="4" t="s">
        <v>196</v>
      </c>
      <c r="D160" s="3" t="s">
        <v>16</v>
      </c>
      <c r="E160" s="5" t="s">
        <v>21</v>
      </c>
      <c r="F160" s="6">
        <v>38540</v>
      </c>
      <c r="G160" s="7">
        <v>54789</v>
      </c>
      <c r="H160" s="10" t="s">
        <v>210</v>
      </c>
      <c r="I160" s="3">
        <v>123</v>
      </c>
      <c r="J160" s="3">
        <v>3</v>
      </c>
      <c r="K160" s="8">
        <v>20480</v>
      </c>
      <c r="L160" s="3">
        <v>13</v>
      </c>
      <c r="M160" s="19">
        <v>25178</v>
      </c>
      <c r="N160" s="9">
        <v>3</v>
      </c>
      <c r="O160" t="str">
        <f t="shared" ca="1" si="6"/>
        <v>Ve stavu</v>
      </c>
      <c r="P160" s="17">
        <f t="shared" si="7"/>
        <v>38656</v>
      </c>
      <c r="Q160" t="str">
        <f t="shared" ca="1" si="8"/>
        <v>N</v>
      </c>
      <c r="R160" t="s">
        <v>266</v>
      </c>
      <c r="S160">
        <v>1</v>
      </c>
    </row>
    <row r="161" spans="1:19" x14ac:dyDescent="0.25">
      <c r="A161" s="3">
        <v>4908</v>
      </c>
      <c r="B161" s="4" t="s">
        <v>50</v>
      </c>
      <c r="C161" s="4" t="s">
        <v>51</v>
      </c>
      <c r="D161" s="3" t="s">
        <v>16</v>
      </c>
      <c r="E161" s="5" t="s">
        <v>25</v>
      </c>
      <c r="F161" s="6">
        <v>38540</v>
      </c>
      <c r="G161" s="7">
        <v>54789</v>
      </c>
      <c r="H161" s="3" t="s">
        <v>76</v>
      </c>
      <c r="I161" s="3">
        <v>100</v>
      </c>
      <c r="J161" s="3">
        <v>3</v>
      </c>
      <c r="K161" s="8">
        <v>35581</v>
      </c>
      <c r="L161" s="3">
        <v>16</v>
      </c>
      <c r="M161" s="19">
        <v>90199</v>
      </c>
      <c r="N161" s="9">
        <v>1</v>
      </c>
      <c r="O161" t="str">
        <f t="shared" ca="1" si="6"/>
        <v>Ve stavu</v>
      </c>
      <c r="P161" s="17">
        <f t="shared" si="7"/>
        <v>38595</v>
      </c>
      <c r="Q161" t="str">
        <f t="shared" ca="1" si="8"/>
        <v>N</v>
      </c>
      <c r="R161" t="s">
        <v>266</v>
      </c>
      <c r="S161">
        <v>1</v>
      </c>
    </row>
    <row r="162" spans="1:19" x14ac:dyDescent="0.25">
      <c r="A162" s="3">
        <v>3892</v>
      </c>
      <c r="B162" s="4" t="s">
        <v>149</v>
      </c>
      <c r="C162" s="4" t="s">
        <v>150</v>
      </c>
      <c r="D162" s="3" t="s">
        <v>16</v>
      </c>
      <c r="E162" s="5" t="s">
        <v>21</v>
      </c>
      <c r="F162" s="6">
        <v>38546</v>
      </c>
      <c r="G162" s="7">
        <v>43288</v>
      </c>
      <c r="H162" s="3" t="s">
        <v>22</v>
      </c>
      <c r="I162" s="3">
        <v>121</v>
      </c>
      <c r="J162" s="3">
        <v>5</v>
      </c>
      <c r="K162" s="8">
        <v>29248</v>
      </c>
      <c r="L162" s="3">
        <v>14</v>
      </c>
      <c r="M162" s="19">
        <v>28357</v>
      </c>
      <c r="N162" s="9">
        <v>1</v>
      </c>
      <c r="O162" t="str">
        <f t="shared" ca="1" si="6"/>
        <v>Ve stavu</v>
      </c>
      <c r="P162" s="17">
        <f t="shared" si="7"/>
        <v>38595</v>
      </c>
      <c r="Q162" t="str">
        <f t="shared" ca="1" si="8"/>
        <v>N</v>
      </c>
      <c r="R162" t="s">
        <v>266</v>
      </c>
      <c r="S162">
        <v>1</v>
      </c>
    </row>
    <row r="163" spans="1:19" x14ac:dyDescent="0.25">
      <c r="A163" s="3">
        <v>3892</v>
      </c>
      <c r="B163" s="4" t="s">
        <v>149</v>
      </c>
      <c r="C163" s="4" t="s">
        <v>150</v>
      </c>
      <c r="D163" s="3" t="s">
        <v>16</v>
      </c>
      <c r="E163" s="5" t="s">
        <v>25</v>
      </c>
      <c r="F163" s="6">
        <v>38546</v>
      </c>
      <c r="G163" s="7">
        <v>43288</v>
      </c>
      <c r="H163" s="3" t="s">
        <v>22</v>
      </c>
      <c r="I163" s="3">
        <v>135</v>
      </c>
      <c r="J163" s="3">
        <v>3</v>
      </c>
      <c r="K163" s="8">
        <v>18239</v>
      </c>
      <c r="L163" s="3">
        <v>14</v>
      </c>
      <c r="M163" s="19">
        <v>29821</v>
      </c>
      <c r="N163" s="9">
        <v>1</v>
      </c>
      <c r="O163" t="str">
        <f t="shared" ca="1" si="6"/>
        <v>Ve stavu</v>
      </c>
      <c r="P163" s="17">
        <f t="shared" si="7"/>
        <v>38595</v>
      </c>
      <c r="Q163" t="str">
        <f t="shared" ca="1" si="8"/>
        <v>N</v>
      </c>
      <c r="R163" t="s">
        <v>266</v>
      </c>
      <c r="S163">
        <v>1</v>
      </c>
    </row>
    <row r="164" spans="1:19" x14ac:dyDescent="0.25">
      <c r="A164" s="3">
        <v>4167</v>
      </c>
      <c r="B164" s="4" t="s">
        <v>211</v>
      </c>
      <c r="C164" s="4" t="s">
        <v>212</v>
      </c>
      <c r="D164" s="3" t="s">
        <v>16</v>
      </c>
      <c r="E164" s="5" t="s">
        <v>21</v>
      </c>
      <c r="F164" s="6">
        <v>38546</v>
      </c>
      <c r="G164" s="7">
        <v>54789</v>
      </c>
      <c r="H164" s="3" t="s">
        <v>22</v>
      </c>
      <c r="I164" s="3">
        <v>143</v>
      </c>
      <c r="J164" s="3">
        <v>0</v>
      </c>
      <c r="K164" s="8">
        <v>34446</v>
      </c>
      <c r="L164" s="3">
        <v>14</v>
      </c>
      <c r="M164" s="19">
        <v>31343</v>
      </c>
      <c r="N164" s="9">
        <v>6</v>
      </c>
      <c r="O164" t="str">
        <f t="shared" ca="1" si="6"/>
        <v>Ve stavu</v>
      </c>
      <c r="P164" s="17">
        <f t="shared" si="7"/>
        <v>38748</v>
      </c>
      <c r="Q164" t="str">
        <f t="shared" ca="1" si="8"/>
        <v>N</v>
      </c>
      <c r="R164" t="s">
        <v>266</v>
      </c>
      <c r="S164">
        <v>1</v>
      </c>
    </row>
    <row r="165" spans="1:19" x14ac:dyDescent="0.25">
      <c r="A165" s="3">
        <v>4355</v>
      </c>
      <c r="B165" s="4" t="s">
        <v>67</v>
      </c>
      <c r="C165" s="4" t="s">
        <v>68</v>
      </c>
      <c r="D165" s="3" t="s">
        <v>16</v>
      </c>
      <c r="E165" s="5" t="s">
        <v>21</v>
      </c>
      <c r="F165" s="6">
        <v>38546</v>
      </c>
      <c r="G165" s="7">
        <v>54789</v>
      </c>
      <c r="H165" s="3" t="s">
        <v>38</v>
      </c>
      <c r="I165" s="3">
        <v>114</v>
      </c>
      <c r="J165" s="3">
        <v>0</v>
      </c>
      <c r="K165" s="8">
        <v>18979</v>
      </c>
      <c r="L165" s="3">
        <v>12</v>
      </c>
      <c r="M165" s="19">
        <v>24911</v>
      </c>
      <c r="N165" s="9">
        <v>1</v>
      </c>
      <c r="O165" t="str">
        <f t="shared" ca="1" si="6"/>
        <v>Ve stavu</v>
      </c>
      <c r="P165" s="17">
        <f t="shared" si="7"/>
        <v>38595</v>
      </c>
      <c r="Q165" t="str">
        <f t="shared" ca="1" si="8"/>
        <v>N</v>
      </c>
      <c r="R165" t="s">
        <v>266</v>
      </c>
      <c r="S165">
        <v>1</v>
      </c>
    </row>
    <row r="166" spans="1:19" x14ac:dyDescent="0.25">
      <c r="A166" s="3">
        <v>4358</v>
      </c>
      <c r="B166" s="4" t="s">
        <v>155</v>
      </c>
      <c r="C166" s="4" t="s">
        <v>156</v>
      </c>
      <c r="D166" s="3" t="s">
        <v>16</v>
      </c>
      <c r="E166" s="5" t="s">
        <v>21</v>
      </c>
      <c r="F166" s="6">
        <v>38546</v>
      </c>
      <c r="G166" s="7">
        <v>54789</v>
      </c>
      <c r="H166" s="3" t="s">
        <v>76</v>
      </c>
      <c r="I166" s="3">
        <v>107</v>
      </c>
      <c r="J166" s="3">
        <v>1</v>
      </c>
      <c r="K166" s="8">
        <v>29988</v>
      </c>
      <c r="L166" s="3">
        <v>14</v>
      </c>
      <c r="M166" s="19">
        <v>27926</v>
      </c>
      <c r="N166" s="9">
        <v>12</v>
      </c>
      <c r="O166" t="str">
        <f t="shared" ca="1" si="6"/>
        <v>Ve stavu</v>
      </c>
      <c r="P166" s="17">
        <f t="shared" si="7"/>
        <v>38929</v>
      </c>
      <c r="Q166" t="str">
        <f t="shared" ca="1" si="8"/>
        <v>N</v>
      </c>
      <c r="R166" t="s">
        <v>266</v>
      </c>
      <c r="S166">
        <v>1</v>
      </c>
    </row>
    <row r="167" spans="1:19" x14ac:dyDescent="0.25">
      <c r="A167" s="3">
        <v>4402</v>
      </c>
      <c r="B167" s="4" t="s">
        <v>203</v>
      </c>
      <c r="C167" s="4" t="s">
        <v>204</v>
      </c>
      <c r="D167" s="3" t="s">
        <v>16</v>
      </c>
      <c r="E167" s="5" t="s">
        <v>25</v>
      </c>
      <c r="F167" s="6">
        <v>38546</v>
      </c>
      <c r="G167" s="7">
        <v>54789</v>
      </c>
      <c r="H167" s="3" t="s">
        <v>73</v>
      </c>
      <c r="I167" s="3">
        <v>156</v>
      </c>
      <c r="J167" s="3">
        <v>5</v>
      </c>
      <c r="K167" s="8">
        <v>21245</v>
      </c>
      <c r="L167" s="3">
        <v>13</v>
      </c>
      <c r="M167" s="19">
        <v>28428</v>
      </c>
      <c r="N167" s="9">
        <v>3</v>
      </c>
      <c r="O167" t="str">
        <f t="shared" ca="1" si="6"/>
        <v>Ve stavu</v>
      </c>
      <c r="P167" s="17">
        <f t="shared" si="7"/>
        <v>38656</v>
      </c>
      <c r="Q167" t="str">
        <f t="shared" ca="1" si="8"/>
        <v>N</v>
      </c>
      <c r="R167" t="s">
        <v>266</v>
      </c>
      <c r="S167">
        <v>1</v>
      </c>
    </row>
    <row r="168" spans="1:19" x14ac:dyDescent="0.25">
      <c r="A168" s="3">
        <v>4566</v>
      </c>
      <c r="B168" s="4" t="s">
        <v>52</v>
      </c>
      <c r="C168" s="4" t="s">
        <v>53</v>
      </c>
      <c r="D168" s="3" t="s">
        <v>16</v>
      </c>
      <c r="E168" s="5" t="s">
        <v>25</v>
      </c>
      <c r="F168" s="6">
        <v>38546</v>
      </c>
      <c r="G168" s="7">
        <v>54789</v>
      </c>
      <c r="H168" s="3" t="s">
        <v>54</v>
      </c>
      <c r="I168" s="3">
        <v>148</v>
      </c>
      <c r="J168" s="3">
        <v>1</v>
      </c>
      <c r="K168" s="8">
        <v>24148</v>
      </c>
      <c r="L168" s="3">
        <v>12</v>
      </c>
      <c r="M168" s="19">
        <v>21387</v>
      </c>
      <c r="N168" s="9">
        <v>3</v>
      </c>
      <c r="O168" t="str">
        <f t="shared" ca="1" si="6"/>
        <v>Ve stavu</v>
      </c>
      <c r="P168" s="17">
        <f t="shared" si="7"/>
        <v>38656</v>
      </c>
      <c r="Q168" t="str">
        <f t="shared" ca="1" si="8"/>
        <v>N</v>
      </c>
      <c r="R168" t="s">
        <v>266</v>
      </c>
      <c r="S168">
        <v>1</v>
      </c>
    </row>
    <row r="169" spans="1:19" x14ac:dyDescent="0.25">
      <c r="A169" s="3">
        <v>4583</v>
      </c>
      <c r="B169" s="4" t="s">
        <v>175</v>
      </c>
      <c r="C169" s="4" t="s">
        <v>176</v>
      </c>
      <c r="D169" s="3" t="s">
        <v>16</v>
      </c>
      <c r="E169" s="5" t="s">
        <v>17</v>
      </c>
      <c r="F169" s="6">
        <v>38546</v>
      </c>
      <c r="G169" s="7">
        <v>54789</v>
      </c>
      <c r="H169" s="3" t="s">
        <v>18</v>
      </c>
      <c r="I169" s="3">
        <v>134</v>
      </c>
      <c r="J169" s="3">
        <v>2</v>
      </c>
      <c r="K169" s="8">
        <v>30289</v>
      </c>
      <c r="L169" s="3">
        <v>12</v>
      </c>
      <c r="M169" s="19">
        <v>18794</v>
      </c>
      <c r="N169" s="9">
        <v>3</v>
      </c>
      <c r="O169" t="str">
        <f t="shared" ca="1" si="6"/>
        <v>Ve stavu</v>
      </c>
      <c r="P169" s="17">
        <f t="shared" si="7"/>
        <v>38656</v>
      </c>
      <c r="Q169" t="str">
        <f t="shared" ca="1" si="8"/>
        <v>N</v>
      </c>
      <c r="R169" t="s">
        <v>266</v>
      </c>
      <c r="S169">
        <v>1</v>
      </c>
    </row>
    <row r="170" spans="1:19" x14ac:dyDescent="0.25">
      <c r="A170" s="3">
        <v>4655</v>
      </c>
      <c r="B170" s="4" t="s">
        <v>169</v>
      </c>
      <c r="C170" s="4" t="s">
        <v>170</v>
      </c>
      <c r="D170" s="3" t="s">
        <v>16</v>
      </c>
      <c r="E170" s="5" t="s">
        <v>17</v>
      </c>
      <c r="F170" s="6">
        <v>38546</v>
      </c>
      <c r="G170" s="7">
        <v>54789</v>
      </c>
      <c r="H170" s="3" t="s">
        <v>41</v>
      </c>
      <c r="I170" s="3">
        <v>121</v>
      </c>
      <c r="J170" s="3">
        <v>0</v>
      </c>
      <c r="K170" s="8">
        <v>27338</v>
      </c>
      <c r="L170" s="3">
        <v>12</v>
      </c>
      <c r="M170" s="19">
        <v>18986</v>
      </c>
      <c r="N170" s="9">
        <v>12</v>
      </c>
      <c r="O170" t="str">
        <f t="shared" ca="1" si="6"/>
        <v>Ve stavu</v>
      </c>
      <c r="P170" s="17">
        <f t="shared" si="7"/>
        <v>38929</v>
      </c>
      <c r="Q170" t="str">
        <f t="shared" ca="1" si="8"/>
        <v>N</v>
      </c>
      <c r="R170" t="s">
        <v>266</v>
      </c>
      <c r="S170">
        <v>1</v>
      </c>
    </row>
    <row r="171" spans="1:19" x14ac:dyDescent="0.25">
      <c r="A171" s="3">
        <v>4692</v>
      </c>
      <c r="B171" s="4" t="s">
        <v>99</v>
      </c>
      <c r="C171" s="4" t="s">
        <v>100</v>
      </c>
      <c r="D171" s="3" t="s">
        <v>16</v>
      </c>
      <c r="E171" s="5" t="s">
        <v>21</v>
      </c>
      <c r="F171" s="6">
        <v>38546</v>
      </c>
      <c r="G171" s="7">
        <v>54789</v>
      </c>
      <c r="H171" s="3" t="s">
        <v>38</v>
      </c>
      <c r="I171" s="3">
        <v>157</v>
      </c>
      <c r="J171" s="3">
        <v>0</v>
      </c>
      <c r="K171" s="8">
        <v>25332</v>
      </c>
      <c r="L171" s="3">
        <v>14</v>
      </c>
      <c r="M171" s="19">
        <v>41736</v>
      </c>
      <c r="N171" s="9">
        <v>3</v>
      </c>
      <c r="O171" t="str">
        <f t="shared" ca="1" si="6"/>
        <v>Ve stavu</v>
      </c>
      <c r="P171" s="17">
        <f t="shared" si="7"/>
        <v>38656</v>
      </c>
      <c r="Q171" t="str">
        <f t="shared" ca="1" si="8"/>
        <v>N</v>
      </c>
      <c r="R171" t="s">
        <v>266</v>
      </c>
      <c r="S171">
        <v>1</v>
      </c>
    </row>
    <row r="172" spans="1:19" x14ac:dyDescent="0.25">
      <c r="A172" s="3">
        <v>4723</v>
      </c>
      <c r="B172" s="4" t="s">
        <v>134</v>
      </c>
      <c r="C172" s="4" t="s">
        <v>135</v>
      </c>
      <c r="D172" s="3" t="s">
        <v>16</v>
      </c>
      <c r="E172" s="5" t="s">
        <v>17</v>
      </c>
      <c r="F172" s="6">
        <v>38546</v>
      </c>
      <c r="G172" s="7">
        <v>54789</v>
      </c>
      <c r="H172" s="3" t="s">
        <v>45</v>
      </c>
      <c r="I172" s="3">
        <v>124</v>
      </c>
      <c r="J172" s="3">
        <v>0</v>
      </c>
      <c r="K172" s="8">
        <v>27157</v>
      </c>
      <c r="L172" s="3">
        <v>12</v>
      </c>
      <c r="M172" s="19">
        <v>24746</v>
      </c>
      <c r="N172" s="9">
        <v>12</v>
      </c>
      <c r="O172" t="str">
        <f t="shared" ca="1" si="6"/>
        <v>Ve stavu</v>
      </c>
      <c r="P172" s="17">
        <f t="shared" si="7"/>
        <v>38929</v>
      </c>
      <c r="Q172" t="str">
        <f t="shared" ca="1" si="8"/>
        <v>N</v>
      </c>
      <c r="R172" t="s">
        <v>266</v>
      </c>
      <c r="S172">
        <v>1</v>
      </c>
    </row>
    <row r="173" spans="1:19" x14ac:dyDescent="0.25">
      <c r="A173" s="3">
        <v>6596</v>
      </c>
      <c r="B173" s="4" t="s">
        <v>39</v>
      </c>
      <c r="C173" s="4" t="s">
        <v>40</v>
      </c>
      <c r="D173" s="3" t="s">
        <v>16</v>
      </c>
      <c r="E173" s="5" t="s">
        <v>17</v>
      </c>
      <c r="F173" s="6">
        <v>38546</v>
      </c>
      <c r="G173" s="7">
        <v>54789</v>
      </c>
      <c r="H173" s="3" t="s">
        <v>41</v>
      </c>
      <c r="I173" s="3">
        <v>116</v>
      </c>
      <c r="J173" s="3">
        <v>1</v>
      </c>
      <c r="K173" s="8">
        <v>23389</v>
      </c>
      <c r="L173" s="3">
        <v>13</v>
      </c>
      <c r="M173" s="19">
        <v>23091</v>
      </c>
      <c r="N173" s="9">
        <v>24</v>
      </c>
      <c r="O173" t="str">
        <f t="shared" ca="1" si="6"/>
        <v>Ve stavu</v>
      </c>
      <c r="P173" s="17">
        <f t="shared" si="7"/>
        <v>39294</v>
      </c>
      <c r="Q173" t="str">
        <f t="shared" ca="1" si="8"/>
        <v>N</v>
      </c>
      <c r="R173" t="s">
        <v>266</v>
      </c>
      <c r="S173">
        <v>1</v>
      </c>
    </row>
    <row r="174" spans="1:19" x14ac:dyDescent="0.25">
      <c r="A174" s="3">
        <v>12611</v>
      </c>
      <c r="B174" s="4" t="s">
        <v>52</v>
      </c>
      <c r="C174" s="4" t="s">
        <v>205</v>
      </c>
      <c r="D174" s="3" t="s">
        <v>16</v>
      </c>
      <c r="E174" s="5" t="s">
        <v>21</v>
      </c>
      <c r="F174" s="6">
        <v>38546</v>
      </c>
      <c r="G174" s="7">
        <v>54789</v>
      </c>
      <c r="H174" s="3" t="s">
        <v>28</v>
      </c>
      <c r="I174" s="3">
        <v>136</v>
      </c>
      <c r="J174" s="3">
        <v>4</v>
      </c>
      <c r="K174" s="8">
        <v>26903</v>
      </c>
      <c r="L174" s="3">
        <v>12</v>
      </c>
      <c r="M174" s="19">
        <v>20925</v>
      </c>
      <c r="N174" s="9">
        <v>12</v>
      </c>
      <c r="O174" t="str">
        <f t="shared" ca="1" si="6"/>
        <v>Ve stavu</v>
      </c>
      <c r="P174" s="17">
        <f t="shared" si="7"/>
        <v>38929</v>
      </c>
      <c r="Q174" t="str">
        <f t="shared" ca="1" si="8"/>
        <v>N</v>
      </c>
      <c r="R174" t="s">
        <v>266</v>
      </c>
      <c r="S174">
        <v>1</v>
      </c>
    </row>
    <row r="175" spans="1:19" x14ac:dyDescent="0.25">
      <c r="A175" s="3">
        <v>5103</v>
      </c>
      <c r="B175" s="4" t="s">
        <v>103</v>
      </c>
      <c r="C175" s="4" t="s">
        <v>104</v>
      </c>
      <c r="D175" s="3" t="s">
        <v>31</v>
      </c>
      <c r="E175" s="5" t="s">
        <v>25</v>
      </c>
      <c r="F175" s="6">
        <v>38552</v>
      </c>
      <c r="G175" s="7">
        <v>41351</v>
      </c>
      <c r="H175" s="3" t="s">
        <v>28</v>
      </c>
      <c r="I175" s="3">
        <v>147</v>
      </c>
      <c r="J175" s="3">
        <v>3</v>
      </c>
      <c r="K175" s="8">
        <v>33135</v>
      </c>
      <c r="L175" s="3">
        <v>14</v>
      </c>
      <c r="M175" s="19">
        <v>36345</v>
      </c>
      <c r="N175" s="9">
        <v>24</v>
      </c>
      <c r="O175" t="str">
        <f t="shared" ca="1" si="6"/>
        <v/>
      </c>
      <c r="P175" s="17">
        <f t="shared" si="7"/>
        <v>39294</v>
      </c>
      <c r="Q175" t="str">
        <f t="shared" ca="1" si="8"/>
        <v/>
      </c>
      <c r="R175" t="s">
        <v>266</v>
      </c>
      <c r="S175">
        <v>1</v>
      </c>
    </row>
    <row r="176" spans="1:19" x14ac:dyDescent="0.25">
      <c r="A176" s="3">
        <v>4409</v>
      </c>
      <c r="B176" s="4" t="s">
        <v>213</v>
      </c>
      <c r="C176" s="4" t="s">
        <v>214</v>
      </c>
      <c r="D176" s="3" t="s">
        <v>31</v>
      </c>
      <c r="E176" s="5" t="s">
        <v>17</v>
      </c>
      <c r="F176" s="6">
        <v>38552</v>
      </c>
      <c r="G176" s="7">
        <v>41788</v>
      </c>
      <c r="H176" s="3" t="s">
        <v>28</v>
      </c>
      <c r="I176" s="3">
        <v>154</v>
      </c>
      <c r="J176" s="3">
        <v>1</v>
      </c>
      <c r="K176" s="8">
        <v>31590</v>
      </c>
      <c r="L176" s="3">
        <v>15</v>
      </c>
      <c r="M176" s="19">
        <v>48461</v>
      </c>
      <c r="N176" s="9">
        <v>24</v>
      </c>
      <c r="O176" t="str">
        <f t="shared" ca="1" si="6"/>
        <v/>
      </c>
      <c r="P176" s="17">
        <f t="shared" si="7"/>
        <v>39294</v>
      </c>
      <c r="Q176" t="str">
        <f t="shared" ca="1" si="8"/>
        <v/>
      </c>
      <c r="R176" t="s">
        <v>266</v>
      </c>
      <c r="S176">
        <v>1</v>
      </c>
    </row>
    <row r="177" spans="1:19" x14ac:dyDescent="0.25">
      <c r="A177" s="3">
        <v>4742</v>
      </c>
      <c r="B177" s="4" t="s">
        <v>149</v>
      </c>
      <c r="C177" s="4" t="s">
        <v>150</v>
      </c>
      <c r="D177" s="3" t="s">
        <v>31</v>
      </c>
      <c r="E177" s="5" t="s">
        <v>17</v>
      </c>
      <c r="F177" s="6">
        <v>38552</v>
      </c>
      <c r="G177" s="7">
        <v>42075</v>
      </c>
      <c r="H177" s="3" t="s">
        <v>18</v>
      </c>
      <c r="I177" s="3">
        <v>110</v>
      </c>
      <c r="J177" s="3">
        <v>3</v>
      </c>
      <c r="K177" s="8">
        <v>32787</v>
      </c>
      <c r="L177" s="3">
        <v>12</v>
      </c>
      <c r="M177" s="19">
        <v>18643</v>
      </c>
      <c r="N177" s="9">
        <v>0</v>
      </c>
      <c r="O177" t="str">
        <f t="shared" ca="1" si="6"/>
        <v/>
      </c>
      <c r="P177" s="17">
        <f t="shared" si="7"/>
        <v>38564</v>
      </c>
      <c r="Q177" t="str">
        <f t="shared" ca="1" si="8"/>
        <v/>
      </c>
      <c r="R177" t="s">
        <v>266</v>
      </c>
      <c r="S177">
        <v>1</v>
      </c>
    </row>
    <row r="178" spans="1:19" x14ac:dyDescent="0.25">
      <c r="A178" s="3">
        <v>3434</v>
      </c>
      <c r="B178" s="4" t="s">
        <v>126</v>
      </c>
      <c r="C178" s="4" t="s">
        <v>127</v>
      </c>
      <c r="D178" s="3" t="s">
        <v>16</v>
      </c>
      <c r="E178" s="5" t="s">
        <v>21</v>
      </c>
      <c r="F178" s="6">
        <v>38552</v>
      </c>
      <c r="G178" s="7">
        <v>43204</v>
      </c>
      <c r="H178" s="3" t="s">
        <v>76</v>
      </c>
      <c r="I178" s="3">
        <v>126</v>
      </c>
      <c r="J178" s="3">
        <v>3</v>
      </c>
      <c r="K178" s="8">
        <v>29638</v>
      </c>
      <c r="L178" s="3">
        <v>13</v>
      </c>
      <c r="M178" s="19">
        <v>29663</v>
      </c>
      <c r="N178" s="9">
        <v>3</v>
      </c>
      <c r="O178" t="str">
        <f t="shared" ca="1" si="6"/>
        <v>Ve stavu</v>
      </c>
      <c r="P178" s="17">
        <f t="shared" si="7"/>
        <v>38656</v>
      </c>
      <c r="Q178" t="str">
        <f t="shared" ca="1" si="8"/>
        <v>N</v>
      </c>
      <c r="R178" t="s">
        <v>266</v>
      </c>
      <c r="S178">
        <v>1</v>
      </c>
    </row>
    <row r="179" spans="1:19" x14ac:dyDescent="0.25">
      <c r="A179" s="3">
        <v>3434</v>
      </c>
      <c r="B179" s="4" t="s">
        <v>126</v>
      </c>
      <c r="C179" s="4" t="s">
        <v>127</v>
      </c>
      <c r="D179" s="3" t="s">
        <v>16</v>
      </c>
      <c r="E179" s="5" t="s">
        <v>21</v>
      </c>
      <c r="F179" s="6">
        <v>38552</v>
      </c>
      <c r="G179" s="7">
        <v>43204</v>
      </c>
      <c r="H179" s="3" t="s">
        <v>76</v>
      </c>
      <c r="I179" s="3">
        <v>126</v>
      </c>
      <c r="J179" s="3">
        <v>3</v>
      </c>
      <c r="K179" s="8">
        <v>29638</v>
      </c>
      <c r="L179" s="3">
        <v>13</v>
      </c>
      <c r="M179" s="19">
        <v>29663</v>
      </c>
      <c r="N179" s="9">
        <v>3</v>
      </c>
      <c r="O179" t="str">
        <f t="shared" ca="1" si="6"/>
        <v>Ve stavu</v>
      </c>
      <c r="P179" s="17">
        <f t="shared" si="7"/>
        <v>38656</v>
      </c>
      <c r="Q179" t="str">
        <f t="shared" ca="1" si="8"/>
        <v>N</v>
      </c>
      <c r="R179" t="s">
        <v>266</v>
      </c>
      <c r="S179">
        <v>1</v>
      </c>
    </row>
    <row r="180" spans="1:19" x14ac:dyDescent="0.25">
      <c r="A180" s="3">
        <v>3483</v>
      </c>
      <c r="B180" s="4" t="s">
        <v>193</v>
      </c>
      <c r="C180" s="4" t="s">
        <v>194</v>
      </c>
      <c r="D180" s="3" t="s">
        <v>16</v>
      </c>
      <c r="E180" s="5" t="s">
        <v>25</v>
      </c>
      <c r="F180" s="6">
        <v>38552</v>
      </c>
      <c r="G180" s="7">
        <v>43382</v>
      </c>
      <c r="H180" s="3" t="s">
        <v>45</v>
      </c>
      <c r="I180" s="3">
        <v>158</v>
      </c>
      <c r="J180" s="3">
        <v>5</v>
      </c>
      <c r="K180" s="8">
        <v>23982</v>
      </c>
      <c r="L180" s="3">
        <v>14</v>
      </c>
      <c r="M180" s="19">
        <v>40560</v>
      </c>
      <c r="N180" s="9">
        <v>3</v>
      </c>
      <c r="O180" t="str">
        <f t="shared" ca="1" si="6"/>
        <v>Ve stavu</v>
      </c>
      <c r="P180" s="17">
        <f t="shared" si="7"/>
        <v>38656</v>
      </c>
      <c r="Q180" t="str">
        <f t="shared" ca="1" si="8"/>
        <v>N</v>
      </c>
      <c r="R180" t="s">
        <v>266</v>
      </c>
      <c r="S180">
        <v>1</v>
      </c>
    </row>
    <row r="181" spans="1:19" x14ac:dyDescent="0.25">
      <c r="A181" s="3">
        <v>3508</v>
      </c>
      <c r="B181" s="4" t="s">
        <v>187</v>
      </c>
      <c r="C181" s="4" t="s">
        <v>188</v>
      </c>
      <c r="D181" s="3" t="s">
        <v>16</v>
      </c>
      <c r="E181" s="5" t="s">
        <v>17</v>
      </c>
      <c r="F181" s="6">
        <v>38552</v>
      </c>
      <c r="G181" s="7">
        <v>42415</v>
      </c>
      <c r="H181" s="3" t="s">
        <v>28</v>
      </c>
      <c r="I181" s="3">
        <v>156</v>
      </c>
      <c r="J181" s="3">
        <v>4</v>
      </c>
      <c r="K181" s="8">
        <v>27370</v>
      </c>
      <c r="L181" s="3">
        <v>12</v>
      </c>
      <c r="M181" s="19">
        <v>23552</v>
      </c>
      <c r="N181" s="9">
        <v>3</v>
      </c>
      <c r="O181" t="str">
        <f t="shared" ca="1" si="6"/>
        <v/>
      </c>
      <c r="P181" s="17">
        <f t="shared" si="7"/>
        <v>38656</v>
      </c>
      <c r="Q181" t="str">
        <f t="shared" ca="1" si="8"/>
        <v/>
      </c>
      <c r="R181" t="s">
        <v>266</v>
      </c>
      <c r="S181">
        <v>1</v>
      </c>
    </row>
    <row r="182" spans="1:19" x14ac:dyDescent="0.25">
      <c r="A182" s="3">
        <v>3692</v>
      </c>
      <c r="B182" s="4" t="s">
        <v>213</v>
      </c>
      <c r="C182" s="4" t="s">
        <v>214</v>
      </c>
      <c r="D182" s="3" t="s">
        <v>16</v>
      </c>
      <c r="E182" s="5" t="s">
        <v>17</v>
      </c>
      <c r="F182" s="6">
        <v>38552</v>
      </c>
      <c r="G182" s="7">
        <v>43319</v>
      </c>
      <c r="H182" s="3" t="s">
        <v>76</v>
      </c>
      <c r="I182" s="3">
        <v>145</v>
      </c>
      <c r="J182" s="3">
        <v>3</v>
      </c>
      <c r="K182" s="8">
        <v>17377</v>
      </c>
      <c r="L182" s="3">
        <v>14</v>
      </c>
      <c r="M182" s="19">
        <v>41803</v>
      </c>
      <c r="N182" s="9">
        <v>12</v>
      </c>
      <c r="O182" t="str">
        <f t="shared" ca="1" si="6"/>
        <v>Ve stavu</v>
      </c>
      <c r="P182" s="17">
        <f t="shared" si="7"/>
        <v>38929</v>
      </c>
      <c r="Q182" t="str">
        <f t="shared" ca="1" si="8"/>
        <v>N</v>
      </c>
      <c r="R182" t="s">
        <v>266</v>
      </c>
      <c r="S182">
        <v>1</v>
      </c>
    </row>
    <row r="183" spans="1:19" x14ac:dyDescent="0.25">
      <c r="A183" s="3">
        <v>3841</v>
      </c>
      <c r="B183" s="4" t="s">
        <v>193</v>
      </c>
      <c r="C183" s="4" t="s">
        <v>194</v>
      </c>
      <c r="D183" s="3" t="s">
        <v>16</v>
      </c>
      <c r="E183" s="5" t="s">
        <v>25</v>
      </c>
      <c r="F183" s="6">
        <v>38552</v>
      </c>
      <c r="G183" s="7">
        <v>42948</v>
      </c>
      <c r="H183" s="3" t="s">
        <v>45</v>
      </c>
      <c r="I183" s="3">
        <v>151</v>
      </c>
      <c r="J183" s="3">
        <v>0</v>
      </c>
      <c r="K183" s="8">
        <v>17817</v>
      </c>
      <c r="L183" s="3">
        <v>15</v>
      </c>
      <c r="M183" s="19">
        <v>53674</v>
      </c>
      <c r="N183" s="9">
        <v>12</v>
      </c>
      <c r="O183" t="str">
        <f t="shared" ca="1" si="6"/>
        <v/>
      </c>
      <c r="P183" s="17">
        <f t="shared" si="7"/>
        <v>38929</v>
      </c>
      <c r="Q183" t="str">
        <f t="shared" ca="1" si="8"/>
        <v/>
      </c>
      <c r="R183" t="s">
        <v>266</v>
      </c>
      <c r="S183">
        <v>1</v>
      </c>
    </row>
    <row r="184" spans="1:19" x14ac:dyDescent="0.25">
      <c r="A184" s="3">
        <v>3888</v>
      </c>
      <c r="B184" s="4" t="s">
        <v>39</v>
      </c>
      <c r="C184" s="4" t="s">
        <v>215</v>
      </c>
      <c r="D184" s="3" t="s">
        <v>16</v>
      </c>
      <c r="E184" s="5" t="s">
        <v>17</v>
      </c>
      <c r="F184" s="6">
        <v>38552</v>
      </c>
      <c r="G184" s="7">
        <v>43221</v>
      </c>
      <c r="H184" s="3" t="s">
        <v>28</v>
      </c>
      <c r="I184" s="3">
        <v>118</v>
      </c>
      <c r="J184" s="3">
        <v>4</v>
      </c>
      <c r="K184" s="8">
        <v>19995</v>
      </c>
      <c r="L184" s="3">
        <v>14</v>
      </c>
      <c r="M184" s="19">
        <v>40094</v>
      </c>
      <c r="N184" s="9">
        <v>1</v>
      </c>
      <c r="O184" t="str">
        <f t="shared" ca="1" si="6"/>
        <v>Ve stavu</v>
      </c>
      <c r="P184" s="17">
        <f t="shared" si="7"/>
        <v>38595</v>
      </c>
      <c r="Q184" t="str">
        <f t="shared" ca="1" si="8"/>
        <v>N</v>
      </c>
      <c r="R184" t="s">
        <v>266</v>
      </c>
      <c r="S184">
        <v>1</v>
      </c>
    </row>
    <row r="185" spans="1:19" x14ac:dyDescent="0.25">
      <c r="A185" s="3">
        <v>4411</v>
      </c>
      <c r="B185" s="4" t="s">
        <v>177</v>
      </c>
      <c r="C185" s="4" t="s">
        <v>178</v>
      </c>
      <c r="D185" s="3" t="s">
        <v>31</v>
      </c>
      <c r="E185" s="5" t="s">
        <v>17</v>
      </c>
      <c r="F185" s="6">
        <v>38552</v>
      </c>
      <c r="G185" s="7">
        <v>54789</v>
      </c>
      <c r="H185" s="3" t="s">
        <v>76</v>
      </c>
      <c r="I185" s="3">
        <v>128</v>
      </c>
      <c r="J185" s="3">
        <v>1</v>
      </c>
      <c r="K185" s="8">
        <v>31119</v>
      </c>
      <c r="L185" s="3">
        <v>13</v>
      </c>
      <c r="M185" s="19">
        <v>27370</v>
      </c>
      <c r="N185" s="9">
        <v>24</v>
      </c>
      <c r="O185" t="str">
        <f t="shared" ca="1" si="6"/>
        <v>Ve stavu</v>
      </c>
      <c r="P185" s="17">
        <f t="shared" si="7"/>
        <v>39294</v>
      </c>
      <c r="Q185" t="str">
        <f t="shared" ca="1" si="8"/>
        <v>N</v>
      </c>
      <c r="R185" t="s">
        <v>266</v>
      </c>
      <c r="S185">
        <v>1</v>
      </c>
    </row>
    <row r="186" spans="1:19" x14ac:dyDescent="0.25">
      <c r="A186" s="3">
        <v>4586</v>
      </c>
      <c r="B186" s="4" t="s">
        <v>216</v>
      </c>
      <c r="C186" s="4" t="s">
        <v>217</v>
      </c>
      <c r="D186" s="3" t="s">
        <v>16</v>
      </c>
      <c r="E186" s="5" t="s">
        <v>21</v>
      </c>
      <c r="F186" s="6">
        <v>38552</v>
      </c>
      <c r="G186" s="7">
        <v>54789</v>
      </c>
      <c r="H186" s="3" t="s">
        <v>18</v>
      </c>
      <c r="I186" s="3">
        <v>111</v>
      </c>
      <c r="J186" s="3">
        <v>5</v>
      </c>
      <c r="K186" s="8">
        <v>32775</v>
      </c>
      <c r="L186" s="3">
        <v>12</v>
      </c>
      <c r="M186" s="19">
        <v>24992</v>
      </c>
      <c r="N186" s="9">
        <v>3</v>
      </c>
      <c r="O186" t="str">
        <f t="shared" ca="1" si="6"/>
        <v>Ve stavu</v>
      </c>
      <c r="P186" s="17">
        <f t="shared" si="7"/>
        <v>38656</v>
      </c>
      <c r="Q186" t="str">
        <f t="shared" ca="1" si="8"/>
        <v>N</v>
      </c>
      <c r="R186" t="s">
        <v>266</v>
      </c>
      <c r="S186">
        <v>1</v>
      </c>
    </row>
    <row r="187" spans="1:19" x14ac:dyDescent="0.25">
      <c r="A187" s="3">
        <v>4720</v>
      </c>
      <c r="B187" s="4" t="s">
        <v>163</v>
      </c>
      <c r="C187" s="4" t="s">
        <v>164</v>
      </c>
      <c r="D187" s="3" t="s">
        <v>31</v>
      </c>
      <c r="E187" s="5" t="s">
        <v>21</v>
      </c>
      <c r="F187" s="6">
        <v>38552</v>
      </c>
      <c r="G187" s="7">
        <v>54789</v>
      </c>
      <c r="H187" s="3" t="s">
        <v>45</v>
      </c>
      <c r="I187" s="3">
        <v>123</v>
      </c>
      <c r="J187" s="3">
        <v>0</v>
      </c>
      <c r="K187" s="8">
        <v>22365</v>
      </c>
      <c r="L187" s="3">
        <v>12</v>
      </c>
      <c r="M187" s="19">
        <v>22512</v>
      </c>
      <c r="N187" s="9">
        <v>3</v>
      </c>
      <c r="O187" t="str">
        <f t="shared" ca="1" si="6"/>
        <v>Ve stavu</v>
      </c>
      <c r="P187" s="17">
        <f t="shared" si="7"/>
        <v>38656</v>
      </c>
      <c r="Q187" t="str">
        <f t="shared" ca="1" si="8"/>
        <v>N</v>
      </c>
      <c r="R187" t="s">
        <v>266</v>
      </c>
      <c r="S187">
        <v>1</v>
      </c>
    </row>
    <row r="188" spans="1:19" x14ac:dyDescent="0.25">
      <c r="A188" s="3">
        <v>4747</v>
      </c>
      <c r="B188" s="4" t="s">
        <v>39</v>
      </c>
      <c r="C188" s="4" t="s">
        <v>215</v>
      </c>
      <c r="D188" s="3" t="s">
        <v>16</v>
      </c>
      <c r="E188" s="5" t="s">
        <v>25</v>
      </c>
      <c r="F188" s="6">
        <v>38552</v>
      </c>
      <c r="G188" s="7">
        <v>54789</v>
      </c>
      <c r="H188" s="3" t="s">
        <v>18</v>
      </c>
      <c r="I188" s="3">
        <v>120</v>
      </c>
      <c r="J188" s="3">
        <v>2</v>
      </c>
      <c r="K188" s="8">
        <v>36173</v>
      </c>
      <c r="L188" s="3">
        <v>12</v>
      </c>
      <c r="M188" s="19">
        <v>19219</v>
      </c>
      <c r="N188" s="9">
        <v>0</v>
      </c>
      <c r="O188" t="str">
        <f t="shared" ca="1" si="6"/>
        <v>Ve stavu</v>
      </c>
      <c r="P188" s="17">
        <f t="shared" si="7"/>
        <v>38564</v>
      </c>
      <c r="Q188" t="str">
        <f t="shared" ca="1" si="8"/>
        <v>N</v>
      </c>
      <c r="R188" t="s">
        <v>266</v>
      </c>
      <c r="S188">
        <v>1</v>
      </c>
    </row>
    <row r="189" spans="1:19" x14ac:dyDescent="0.25">
      <c r="A189" s="3">
        <v>4900</v>
      </c>
      <c r="B189" s="4" t="s">
        <v>126</v>
      </c>
      <c r="C189" s="4" t="s">
        <v>127</v>
      </c>
      <c r="D189" s="3" t="s">
        <v>31</v>
      </c>
      <c r="E189" s="5" t="s">
        <v>17</v>
      </c>
      <c r="F189" s="6">
        <v>38552</v>
      </c>
      <c r="G189" s="7">
        <v>54789</v>
      </c>
      <c r="H189" s="3" t="s">
        <v>38</v>
      </c>
      <c r="I189" s="3">
        <v>126</v>
      </c>
      <c r="J189" s="3">
        <v>4</v>
      </c>
      <c r="K189" s="8">
        <v>25308</v>
      </c>
      <c r="L189" s="3">
        <v>13</v>
      </c>
      <c r="M189" s="19">
        <v>30241</v>
      </c>
      <c r="N189" s="9">
        <v>6</v>
      </c>
      <c r="O189" t="str">
        <f t="shared" ca="1" si="6"/>
        <v>Ve stavu</v>
      </c>
      <c r="P189" s="17">
        <f t="shared" si="7"/>
        <v>38748</v>
      </c>
      <c r="Q189" t="str">
        <f t="shared" ca="1" si="8"/>
        <v>N</v>
      </c>
      <c r="R189" t="s">
        <v>266</v>
      </c>
      <c r="S189">
        <v>1</v>
      </c>
    </row>
    <row r="190" spans="1:19" x14ac:dyDescent="0.25">
      <c r="A190" s="3">
        <v>4914</v>
      </c>
      <c r="B190" s="4" t="s">
        <v>91</v>
      </c>
      <c r="C190" s="4" t="s">
        <v>92</v>
      </c>
      <c r="D190" s="3" t="s">
        <v>31</v>
      </c>
      <c r="E190" s="5" t="s">
        <v>25</v>
      </c>
      <c r="F190" s="6">
        <v>38552</v>
      </c>
      <c r="G190" s="7">
        <v>54789</v>
      </c>
      <c r="H190" s="3" t="s">
        <v>22</v>
      </c>
      <c r="I190" s="3">
        <v>114</v>
      </c>
      <c r="J190" s="3">
        <v>1</v>
      </c>
      <c r="K190" s="8">
        <v>24445</v>
      </c>
      <c r="L190" s="3">
        <v>12</v>
      </c>
      <c r="M190" s="19">
        <v>26315</v>
      </c>
      <c r="N190" s="9">
        <v>24</v>
      </c>
      <c r="O190" t="str">
        <f t="shared" ca="1" si="6"/>
        <v>Ve stavu</v>
      </c>
      <c r="P190" s="17">
        <f t="shared" si="7"/>
        <v>39294</v>
      </c>
      <c r="Q190" t="str">
        <f t="shared" ca="1" si="8"/>
        <v>N</v>
      </c>
      <c r="R190" t="s">
        <v>266</v>
      </c>
      <c r="S190">
        <v>1</v>
      </c>
    </row>
    <row r="191" spans="1:19" x14ac:dyDescent="0.25">
      <c r="A191" s="3">
        <v>5992</v>
      </c>
      <c r="B191" s="4" t="s">
        <v>34</v>
      </c>
      <c r="C191" s="4" t="s">
        <v>35</v>
      </c>
      <c r="D191" s="3" t="s">
        <v>16</v>
      </c>
      <c r="E191" s="5" t="s">
        <v>17</v>
      </c>
      <c r="F191" s="6">
        <v>38552</v>
      </c>
      <c r="G191" s="7">
        <v>54789</v>
      </c>
      <c r="H191" s="3" t="s">
        <v>18</v>
      </c>
      <c r="I191" s="3">
        <v>100</v>
      </c>
      <c r="J191" s="3">
        <v>1</v>
      </c>
      <c r="K191" s="8">
        <v>21745</v>
      </c>
      <c r="L191" s="3">
        <v>15</v>
      </c>
      <c r="M191" s="19">
        <v>77078</v>
      </c>
      <c r="N191" s="9">
        <v>3</v>
      </c>
      <c r="O191" t="str">
        <f t="shared" ca="1" si="6"/>
        <v>Ve stavu</v>
      </c>
      <c r="P191" s="17">
        <f t="shared" si="7"/>
        <v>38656</v>
      </c>
      <c r="Q191" t="str">
        <f t="shared" ca="1" si="8"/>
        <v>N</v>
      </c>
      <c r="R191" t="s">
        <v>266</v>
      </c>
      <c r="S191">
        <v>1</v>
      </c>
    </row>
    <row r="192" spans="1:19" x14ac:dyDescent="0.25">
      <c r="A192" s="3">
        <v>8326</v>
      </c>
      <c r="B192" s="4" t="s">
        <v>109</v>
      </c>
      <c r="C192" s="4" t="s">
        <v>110</v>
      </c>
      <c r="D192" s="3" t="s">
        <v>31</v>
      </c>
      <c r="E192" s="5" t="s">
        <v>17</v>
      </c>
      <c r="F192" s="6">
        <v>38552</v>
      </c>
      <c r="G192" s="7">
        <v>54789</v>
      </c>
      <c r="H192" s="3" t="s">
        <v>28</v>
      </c>
      <c r="I192" s="3">
        <v>108</v>
      </c>
      <c r="J192" s="3">
        <v>2</v>
      </c>
      <c r="K192" s="8">
        <v>17084</v>
      </c>
      <c r="L192" s="3">
        <v>13</v>
      </c>
      <c r="M192" s="19">
        <v>22268</v>
      </c>
      <c r="N192" s="9">
        <v>1</v>
      </c>
      <c r="O192" t="str">
        <f t="shared" ca="1" si="6"/>
        <v>Ve stavu</v>
      </c>
      <c r="P192" s="17">
        <f t="shared" si="7"/>
        <v>38595</v>
      </c>
      <c r="Q192" t="str">
        <f t="shared" ca="1" si="8"/>
        <v>N</v>
      </c>
      <c r="R192" t="s">
        <v>266</v>
      </c>
      <c r="S192">
        <v>1</v>
      </c>
    </row>
    <row r="193" spans="1:19" x14ac:dyDescent="0.25">
      <c r="A193" s="3">
        <v>3390</v>
      </c>
      <c r="B193" s="4" t="s">
        <v>128</v>
      </c>
      <c r="C193" s="4" t="s">
        <v>129</v>
      </c>
      <c r="D193" s="3" t="s">
        <v>16</v>
      </c>
      <c r="E193" s="5" t="s">
        <v>21</v>
      </c>
      <c r="F193" s="6">
        <v>38565</v>
      </c>
      <c r="G193" s="7">
        <v>43101</v>
      </c>
      <c r="H193" s="3" t="s">
        <v>73</v>
      </c>
      <c r="I193" s="3">
        <v>120</v>
      </c>
      <c r="J193" s="3">
        <v>5</v>
      </c>
      <c r="K193" s="8">
        <v>17345</v>
      </c>
      <c r="L193" s="3">
        <v>10</v>
      </c>
      <c r="M193" s="19">
        <v>15050</v>
      </c>
      <c r="N193" s="9">
        <v>0</v>
      </c>
      <c r="O193" t="str">
        <f t="shared" ca="1" si="6"/>
        <v>Ve stavu</v>
      </c>
      <c r="P193" s="17">
        <f t="shared" si="7"/>
        <v>38595</v>
      </c>
      <c r="Q193" t="str">
        <f t="shared" ca="1" si="8"/>
        <v>N</v>
      </c>
      <c r="R193" t="s">
        <v>266</v>
      </c>
      <c r="S193">
        <v>1</v>
      </c>
    </row>
    <row r="194" spans="1:19" x14ac:dyDescent="0.25">
      <c r="A194" s="3">
        <v>3443</v>
      </c>
      <c r="B194" s="4" t="s">
        <v>169</v>
      </c>
      <c r="C194" s="4" t="s">
        <v>170</v>
      </c>
      <c r="D194" s="3" t="s">
        <v>16</v>
      </c>
      <c r="E194" s="5" t="s">
        <v>17</v>
      </c>
      <c r="F194" s="6">
        <v>38565</v>
      </c>
      <c r="G194" s="7">
        <v>43288</v>
      </c>
      <c r="H194" s="3" t="s">
        <v>18</v>
      </c>
      <c r="I194" s="3">
        <v>124</v>
      </c>
      <c r="J194" s="3">
        <v>1</v>
      </c>
      <c r="K194" s="8">
        <v>26470</v>
      </c>
      <c r="L194" s="3">
        <v>15</v>
      </c>
      <c r="M194" s="19">
        <v>47344</v>
      </c>
      <c r="N194" s="9">
        <v>3</v>
      </c>
      <c r="O194" t="str">
        <f t="shared" ca="1" si="6"/>
        <v>Ve stavu</v>
      </c>
      <c r="P194" s="17">
        <f t="shared" si="7"/>
        <v>38686</v>
      </c>
      <c r="Q194" t="str">
        <f t="shared" ca="1" si="8"/>
        <v>N</v>
      </c>
      <c r="R194" t="s">
        <v>266</v>
      </c>
      <c r="S194">
        <v>1</v>
      </c>
    </row>
    <row r="195" spans="1:19" x14ac:dyDescent="0.25">
      <c r="A195" s="3">
        <v>3664</v>
      </c>
      <c r="B195" s="4" t="s">
        <v>158</v>
      </c>
      <c r="C195" s="4" t="s">
        <v>208</v>
      </c>
      <c r="D195" s="3" t="s">
        <v>16</v>
      </c>
      <c r="E195" s="5" t="s">
        <v>25</v>
      </c>
      <c r="F195" s="6">
        <v>38565</v>
      </c>
      <c r="G195" s="7">
        <v>43288</v>
      </c>
      <c r="H195" s="3" t="s">
        <v>45</v>
      </c>
      <c r="I195" s="3">
        <v>106</v>
      </c>
      <c r="J195" s="3">
        <v>4</v>
      </c>
      <c r="K195" s="8">
        <v>31631</v>
      </c>
      <c r="L195" s="3">
        <v>13</v>
      </c>
      <c r="M195" s="19">
        <v>35762</v>
      </c>
      <c r="N195" s="9">
        <v>6</v>
      </c>
      <c r="O195" t="str">
        <f t="shared" ref="O195:O257" ca="1" si="9">IF(G:G&gt;TODAY(),"Ve stavu","")</f>
        <v>Ve stavu</v>
      </c>
      <c r="P195" s="17">
        <f t="shared" ref="P195:P257" si="10">EOMONTH(F195,N195)</f>
        <v>38776</v>
      </c>
      <c r="Q195" t="str">
        <f t="shared" ref="Q195:Q257" ca="1" si="11">IF(O:O="","",IF(P:P&gt;TODAY(),"A","N"))</f>
        <v>N</v>
      </c>
      <c r="R195" t="s">
        <v>266</v>
      </c>
      <c r="S195">
        <v>1</v>
      </c>
    </row>
    <row r="196" spans="1:19" x14ac:dyDescent="0.25">
      <c r="A196" s="3">
        <v>3983</v>
      </c>
      <c r="B196" s="4" t="s">
        <v>206</v>
      </c>
      <c r="C196" s="4" t="s">
        <v>207</v>
      </c>
      <c r="D196" s="3" t="s">
        <v>16</v>
      </c>
      <c r="E196" s="5" t="s">
        <v>17</v>
      </c>
      <c r="F196" s="6">
        <v>38565</v>
      </c>
      <c r="G196" s="7">
        <v>54789</v>
      </c>
      <c r="H196" s="3" t="s">
        <v>38</v>
      </c>
      <c r="I196" s="3">
        <v>158</v>
      </c>
      <c r="J196" s="3">
        <v>0</v>
      </c>
      <c r="K196" s="8">
        <v>31750</v>
      </c>
      <c r="L196" s="3">
        <v>14</v>
      </c>
      <c r="M196" s="19">
        <v>39415</v>
      </c>
      <c r="N196" s="9">
        <v>6</v>
      </c>
      <c r="O196" t="str">
        <f t="shared" ca="1" si="9"/>
        <v>Ve stavu</v>
      </c>
      <c r="P196" s="17">
        <f t="shared" si="10"/>
        <v>38776</v>
      </c>
      <c r="Q196" t="str">
        <f t="shared" ca="1" si="11"/>
        <v>N</v>
      </c>
      <c r="R196" t="s">
        <v>266</v>
      </c>
      <c r="S196">
        <v>1</v>
      </c>
    </row>
    <row r="197" spans="1:19" x14ac:dyDescent="0.25">
      <c r="A197" s="3">
        <v>4330</v>
      </c>
      <c r="B197" s="4" t="s">
        <v>101</v>
      </c>
      <c r="C197" s="4" t="s">
        <v>102</v>
      </c>
      <c r="D197" s="3" t="s">
        <v>31</v>
      </c>
      <c r="E197" s="5" t="s">
        <v>25</v>
      </c>
      <c r="F197" s="6">
        <v>38565</v>
      </c>
      <c r="G197" s="7">
        <v>54789</v>
      </c>
      <c r="H197" s="3" t="s">
        <v>22</v>
      </c>
      <c r="I197" s="3">
        <v>108</v>
      </c>
      <c r="J197" s="3">
        <v>1</v>
      </c>
      <c r="K197" s="8">
        <v>36299</v>
      </c>
      <c r="L197" s="3">
        <v>12</v>
      </c>
      <c r="M197" s="19">
        <v>24793</v>
      </c>
      <c r="N197" s="9">
        <v>3</v>
      </c>
      <c r="O197" t="str">
        <f t="shared" ca="1" si="9"/>
        <v>Ve stavu</v>
      </c>
      <c r="P197" s="17">
        <f t="shared" si="10"/>
        <v>38686</v>
      </c>
      <c r="Q197" t="str">
        <f t="shared" ca="1" si="11"/>
        <v>N</v>
      </c>
      <c r="R197" t="s">
        <v>266</v>
      </c>
      <c r="S197">
        <v>1</v>
      </c>
    </row>
    <row r="198" spans="1:19" x14ac:dyDescent="0.25">
      <c r="A198" s="3">
        <v>4785</v>
      </c>
      <c r="B198" s="4" t="s">
        <v>93</v>
      </c>
      <c r="C198" s="4" t="s">
        <v>94</v>
      </c>
      <c r="D198" s="3" t="s">
        <v>16</v>
      </c>
      <c r="E198" s="5" t="s">
        <v>21</v>
      </c>
      <c r="F198" s="6">
        <v>38565</v>
      </c>
      <c r="G198" s="7">
        <v>54789</v>
      </c>
      <c r="H198" s="3" t="s">
        <v>28</v>
      </c>
      <c r="I198" s="3">
        <v>152</v>
      </c>
      <c r="J198" s="3">
        <v>1</v>
      </c>
      <c r="K198" s="8">
        <v>18161</v>
      </c>
      <c r="L198" s="3">
        <v>12</v>
      </c>
      <c r="M198" s="19">
        <v>24967</v>
      </c>
      <c r="N198" s="9">
        <v>6</v>
      </c>
      <c r="O198" t="str">
        <f t="shared" ca="1" si="9"/>
        <v>Ve stavu</v>
      </c>
      <c r="P198" s="17">
        <f t="shared" si="10"/>
        <v>38776</v>
      </c>
      <c r="Q198" t="str">
        <f t="shared" ca="1" si="11"/>
        <v>N</v>
      </c>
      <c r="R198" t="s">
        <v>266</v>
      </c>
      <c r="S198">
        <v>1</v>
      </c>
    </row>
    <row r="199" spans="1:19" x14ac:dyDescent="0.25">
      <c r="A199" s="3">
        <v>4790</v>
      </c>
      <c r="B199" s="4" t="s">
        <v>132</v>
      </c>
      <c r="C199" s="4" t="s">
        <v>133</v>
      </c>
      <c r="D199" s="3" t="s">
        <v>16</v>
      </c>
      <c r="E199" s="5" t="s">
        <v>21</v>
      </c>
      <c r="F199" s="6">
        <v>38565</v>
      </c>
      <c r="G199" s="7">
        <v>54789</v>
      </c>
      <c r="H199" s="3" t="s">
        <v>22</v>
      </c>
      <c r="I199" s="3">
        <v>112</v>
      </c>
      <c r="J199" s="3">
        <v>3</v>
      </c>
      <c r="K199" s="8">
        <v>21362</v>
      </c>
      <c r="L199" s="3">
        <v>14</v>
      </c>
      <c r="M199" s="19">
        <v>40059</v>
      </c>
      <c r="N199" s="9">
        <v>3</v>
      </c>
      <c r="O199" t="str">
        <f t="shared" ca="1" si="9"/>
        <v>Ve stavu</v>
      </c>
      <c r="P199" s="17">
        <f t="shared" si="10"/>
        <v>38686</v>
      </c>
      <c r="Q199" t="str">
        <f t="shared" ca="1" si="11"/>
        <v>N</v>
      </c>
      <c r="R199" t="s">
        <v>266</v>
      </c>
      <c r="S199">
        <v>1</v>
      </c>
    </row>
    <row r="200" spans="1:19" x14ac:dyDescent="0.25">
      <c r="A200" s="3">
        <v>4807</v>
      </c>
      <c r="B200" s="4" t="s">
        <v>140</v>
      </c>
      <c r="C200" s="4" t="s">
        <v>68</v>
      </c>
      <c r="D200" s="3" t="s">
        <v>16</v>
      </c>
      <c r="E200" s="5" t="s">
        <v>25</v>
      </c>
      <c r="F200" s="6">
        <v>38565</v>
      </c>
      <c r="G200" s="7">
        <v>54789</v>
      </c>
      <c r="H200" s="3" t="s">
        <v>54</v>
      </c>
      <c r="I200" s="3">
        <v>117</v>
      </c>
      <c r="J200" s="3">
        <v>4</v>
      </c>
      <c r="K200" s="8">
        <v>27671</v>
      </c>
      <c r="L200" s="3">
        <v>14</v>
      </c>
      <c r="M200" s="19">
        <v>34340</v>
      </c>
      <c r="N200" s="9">
        <v>24</v>
      </c>
      <c r="O200" t="str">
        <f t="shared" ca="1" si="9"/>
        <v>Ve stavu</v>
      </c>
      <c r="P200" s="17">
        <f t="shared" si="10"/>
        <v>39325</v>
      </c>
      <c r="Q200" t="str">
        <f t="shared" ca="1" si="11"/>
        <v>N</v>
      </c>
      <c r="R200" t="s">
        <v>266</v>
      </c>
      <c r="S200">
        <v>1</v>
      </c>
    </row>
    <row r="201" spans="1:19" x14ac:dyDescent="0.25">
      <c r="A201" s="3">
        <v>4828</v>
      </c>
      <c r="B201" s="4" t="s">
        <v>218</v>
      </c>
      <c r="C201" s="4" t="s">
        <v>219</v>
      </c>
      <c r="D201" s="3" t="s">
        <v>16</v>
      </c>
      <c r="E201" s="5" t="s">
        <v>21</v>
      </c>
      <c r="F201" s="6">
        <v>38565</v>
      </c>
      <c r="G201" s="7">
        <v>54789</v>
      </c>
      <c r="H201" s="3" t="s">
        <v>38</v>
      </c>
      <c r="I201" s="3">
        <v>133</v>
      </c>
      <c r="J201" s="3">
        <v>2</v>
      </c>
      <c r="K201" s="8">
        <v>24866</v>
      </c>
      <c r="L201" s="3">
        <v>13</v>
      </c>
      <c r="M201" s="19">
        <v>31254</v>
      </c>
      <c r="N201" s="9">
        <v>3</v>
      </c>
      <c r="O201" t="str">
        <f t="shared" ca="1" si="9"/>
        <v>Ve stavu</v>
      </c>
      <c r="P201" s="17">
        <f t="shared" si="10"/>
        <v>38686</v>
      </c>
      <c r="Q201" t="str">
        <f t="shared" ca="1" si="11"/>
        <v>N</v>
      </c>
      <c r="R201" t="s">
        <v>266</v>
      </c>
      <c r="S201">
        <v>1</v>
      </c>
    </row>
    <row r="202" spans="1:19" x14ac:dyDescent="0.25">
      <c r="A202" s="3">
        <v>4906</v>
      </c>
      <c r="B202" s="4" t="s">
        <v>81</v>
      </c>
      <c r="C202" s="4" t="s">
        <v>82</v>
      </c>
      <c r="D202" s="3" t="s">
        <v>16</v>
      </c>
      <c r="E202" s="5" t="s">
        <v>25</v>
      </c>
      <c r="F202" s="6">
        <v>38565</v>
      </c>
      <c r="G202" s="7">
        <v>54789</v>
      </c>
      <c r="H202" s="3" t="s">
        <v>54</v>
      </c>
      <c r="I202" s="3">
        <v>115</v>
      </c>
      <c r="J202" s="3">
        <v>4</v>
      </c>
      <c r="K202" s="8">
        <v>29255</v>
      </c>
      <c r="L202" s="3">
        <v>12</v>
      </c>
      <c r="M202" s="19">
        <v>24493</v>
      </c>
      <c r="N202" s="9">
        <v>24</v>
      </c>
      <c r="O202" t="str">
        <f t="shared" ca="1" si="9"/>
        <v>Ve stavu</v>
      </c>
      <c r="P202" s="17">
        <f t="shared" si="10"/>
        <v>39325</v>
      </c>
      <c r="Q202" t="str">
        <f t="shared" ca="1" si="11"/>
        <v>N</v>
      </c>
      <c r="R202" t="s">
        <v>266</v>
      </c>
      <c r="S202">
        <v>1</v>
      </c>
    </row>
    <row r="203" spans="1:19" x14ac:dyDescent="0.25">
      <c r="A203" s="3">
        <v>4913</v>
      </c>
      <c r="B203" s="4" t="s">
        <v>138</v>
      </c>
      <c r="C203" s="4" t="s">
        <v>139</v>
      </c>
      <c r="D203" s="3" t="s">
        <v>16</v>
      </c>
      <c r="E203" s="5" t="s">
        <v>17</v>
      </c>
      <c r="F203" s="6">
        <v>38565</v>
      </c>
      <c r="G203" s="7">
        <v>54789</v>
      </c>
      <c r="H203" s="3" t="s">
        <v>41</v>
      </c>
      <c r="I203" s="3">
        <v>136</v>
      </c>
      <c r="J203" s="3">
        <v>4</v>
      </c>
      <c r="K203" s="8">
        <v>33088</v>
      </c>
      <c r="L203" s="3">
        <v>14</v>
      </c>
      <c r="M203" s="19">
        <v>29178</v>
      </c>
      <c r="N203" s="9">
        <v>12</v>
      </c>
      <c r="O203" t="str">
        <f t="shared" ca="1" si="9"/>
        <v>Ve stavu</v>
      </c>
      <c r="P203" s="17">
        <f t="shared" si="10"/>
        <v>38960</v>
      </c>
      <c r="Q203" t="str">
        <f t="shared" ca="1" si="11"/>
        <v>N</v>
      </c>
      <c r="R203" t="s">
        <v>266</v>
      </c>
      <c r="S203">
        <v>1</v>
      </c>
    </row>
    <row r="204" spans="1:19" x14ac:dyDescent="0.25">
      <c r="A204" s="3">
        <v>12917</v>
      </c>
      <c r="B204" s="4" t="s">
        <v>199</v>
      </c>
      <c r="C204" s="4" t="s">
        <v>200</v>
      </c>
      <c r="D204" s="3" t="s">
        <v>16</v>
      </c>
      <c r="E204" s="5" t="s">
        <v>21</v>
      </c>
      <c r="F204" s="6">
        <v>38565</v>
      </c>
      <c r="G204" s="7">
        <v>54789</v>
      </c>
      <c r="H204" s="3" t="s">
        <v>18</v>
      </c>
      <c r="I204" s="3">
        <v>153</v>
      </c>
      <c r="J204" s="3">
        <v>0</v>
      </c>
      <c r="K204" s="8">
        <v>29141</v>
      </c>
      <c r="L204" s="3">
        <v>11</v>
      </c>
      <c r="M204" s="19">
        <v>14128</v>
      </c>
      <c r="N204" s="9">
        <v>3</v>
      </c>
      <c r="O204" t="str">
        <f t="shared" ca="1" si="9"/>
        <v>Ve stavu</v>
      </c>
      <c r="P204" s="17">
        <f t="shared" si="10"/>
        <v>38686</v>
      </c>
      <c r="Q204" t="str">
        <f t="shared" ca="1" si="11"/>
        <v>N</v>
      </c>
      <c r="R204" t="s">
        <v>266</v>
      </c>
      <c r="S204">
        <v>1</v>
      </c>
    </row>
    <row r="205" spans="1:19" x14ac:dyDescent="0.25">
      <c r="A205" s="3">
        <v>5390</v>
      </c>
      <c r="B205" s="4" t="s">
        <v>220</v>
      </c>
      <c r="C205" s="4" t="s">
        <v>221</v>
      </c>
      <c r="D205" s="3" t="s">
        <v>16</v>
      </c>
      <c r="E205" s="5" t="s">
        <v>25</v>
      </c>
      <c r="F205" s="6">
        <v>38580</v>
      </c>
      <c r="G205" s="7">
        <v>42308</v>
      </c>
      <c r="H205" s="3" t="s">
        <v>28</v>
      </c>
      <c r="I205" s="3">
        <v>116</v>
      </c>
      <c r="J205" s="3">
        <v>4</v>
      </c>
      <c r="K205" s="8">
        <v>23840</v>
      </c>
      <c r="L205" s="3">
        <v>14</v>
      </c>
      <c r="M205" s="19">
        <v>28929</v>
      </c>
      <c r="N205" s="9">
        <v>6</v>
      </c>
      <c r="O205" t="str">
        <f t="shared" ca="1" si="9"/>
        <v/>
      </c>
      <c r="P205" s="17">
        <f t="shared" si="10"/>
        <v>38776</v>
      </c>
      <c r="Q205" t="str">
        <f t="shared" ca="1" si="11"/>
        <v/>
      </c>
      <c r="R205" t="s">
        <v>266</v>
      </c>
      <c r="S205">
        <v>1</v>
      </c>
    </row>
    <row r="206" spans="1:19" x14ac:dyDescent="0.25">
      <c r="A206" s="3">
        <v>4493</v>
      </c>
      <c r="B206" s="4" t="s">
        <v>157</v>
      </c>
      <c r="C206" s="4" t="s">
        <v>158</v>
      </c>
      <c r="D206" s="3" t="s">
        <v>31</v>
      </c>
      <c r="E206" s="5" t="s">
        <v>25</v>
      </c>
      <c r="F206" s="6">
        <v>38593</v>
      </c>
      <c r="G206" s="7">
        <v>54789</v>
      </c>
      <c r="H206" s="3" t="s">
        <v>38</v>
      </c>
      <c r="I206" s="3">
        <v>160</v>
      </c>
      <c r="J206" s="3">
        <v>2</v>
      </c>
      <c r="K206" s="8">
        <v>28557</v>
      </c>
      <c r="L206" s="3">
        <v>12</v>
      </c>
      <c r="M206" s="19">
        <v>26083</v>
      </c>
      <c r="N206" s="9">
        <v>3</v>
      </c>
      <c r="O206" t="str">
        <f t="shared" ca="1" si="9"/>
        <v>Ve stavu</v>
      </c>
      <c r="P206" s="17">
        <f t="shared" si="10"/>
        <v>38686</v>
      </c>
      <c r="Q206" t="str">
        <f t="shared" ca="1" si="11"/>
        <v>N</v>
      </c>
      <c r="R206" t="s">
        <v>266</v>
      </c>
      <c r="S206">
        <v>1</v>
      </c>
    </row>
    <row r="207" spans="1:19" x14ac:dyDescent="0.25">
      <c r="A207" s="3">
        <v>3659</v>
      </c>
      <c r="B207" s="4" t="s">
        <v>211</v>
      </c>
      <c r="C207" s="4" t="s">
        <v>212</v>
      </c>
      <c r="D207" s="3" t="s">
        <v>16</v>
      </c>
      <c r="E207" s="5" t="s">
        <v>21</v>
      </c>
      <c r="F207" s="6">
        <v>38600</v>
      </c>
      <c r="G207" s="7">
        <v>43204</v>
      </c>
      <c r="H207" s="3" t="s">
        <v>22</v>
      </c>
      <c r="I207" s="3">
        <v>123</v>
      </c>
      <c r="J207" s="3">
        <v>0</v>
      </c>
      <c r="K207" s="8">
        <v>23141</v>
      </c>
      <c r="L207" s="3">
        <v>14</v>
      </c>
      <c r="M207" s="19">
        <v>40349</v>
      </c>
      <c r="N207" s="9">
        <v>12</v>
      </c>
      <c r="O207" t="str">
        <f t="shared" ca="1" si="9"/>
        <v>Ve stavu</v>
      </c>
      <c r="P207" s="17">
        <f t="shared" si="10"/>
        <v>38990</v>
      </c>
      <c r="Q207" t="str">
        <f t="shared" ca="1" si="11"/>
        <v>N</v>
      </c>
      <c r="R207" t="s">
        <v>266</v>
      </c>
      <c r="S207">
        <v>1</v>
      </c>
    </row>
    <row r="208" spans="1:19" x14ac:dyDescent="0.25">
      <c r="A208" s="3">
        <v>4214</v>
      </c>
      <c r="B208" s="4" t="s">
        <v>179</v>
      </c>
      <c r="C208" s="4" t="s">
        <v>209</v>
      </c>
      <c r="D208" s="3" t="s">
        <v>16</v>
      </c>
      <c r="E208" s="5" t="s">
        <v>25</v>
      </c>
      <c r="F208" s="6">
        <v>38628</v>
      </c>
      <c r="G208" s="7">
        <v>54789</v>
      </c>
      <c r="H208" s="3" t="s">
        <v>38</v>
      </c>
      <c r="I208" s="3">
        <v>146</v>
      </c>
      <c r="J208" s="3">
        <v>3</v>
      </c>
      <c r="K208" s="8">
        <v>29624</v>
      </c>
      <c r="L208" s="3">
        <v>13</v>
      </c>
      <c r="M208" s="19">
        <v>30621</v>
      </c>
      <c r="N208" s="9">
        <v>3</v>
      </c>
      <c r="O208" t="str">
        <f t="shared" ca="1" si="9"/>
        <v>Ve stavu</v>
      </c>
      <c r="P208" s="17">
        <f t="shared" si="10"/>
        <v>38748</v>
      </c>
      <c r="Q208" t="str">
        <f t="shared" ca="1" si="11"/>
        <v>N</v>
      </c>
      <c r="R208" t="s">
        <v>266</v>
      </c>
      <c r="S208">
        <v>1</v>
      </c>
    </row>
    <row r="209" spans="1:19" x14ac:dyDescent="0.25">
      <c r="A209" s="3">
        <v>4247</v>
      </c>
      <c r="B209" s="4" t="s">
        <v>187</v>
      </c>
      <c r="C209" s="4" t="s">
        <v>188</v>
      </c>
      <c r="D209" s="3" t="s">
        <v>16</v>
      </c>
      <c r="E209" s="5" t="s">
        <v>17</v>
      </c>
      <c r="F209" s="6">
        <v>38657</v>
      </c>
      <c r="G209" s="7">
        <v>54789</v>
      </c>
      <c r="H209" s="3" t="s">
        <v>28</v>
      </c>
      <c r="I209" s="3">
        <v>135</v>
      </c>
      <c r="J209" s="3">
        <v>0</v>
      </c>
      <c r="K209" s="8">
        <v>35107</v>
      </c>
      <c r="L209" s="3">
        <v>12</v>
      </c>
      <c r="M209" s="19">
        <v>26689</v>
      </c>
      <c r="N209" s="9">
        <v>6</v>
      </c>
      <c r="O209" t="str">
        <f t="shared" ca="1" si="9"/>
        <v>Ve stavu</v>
      </c>
      <c r="P209" s="17">
        <f t="shared" si="10"/>
        <v>38868</v>
      </c>
      <c r="Q209" t="str">
        <f t="shared" ca="1" si="11"/>
        <v>N</v>
      </c>
      <c r="R209" t="s">
        <v>266</v>
      </c>
      <c r="S209">
        <v>1</v>
      </c>
    </row>
    <row r="210" spans="1:19" x14ac:dyDescent="0.25">
      <c r="A210" s="3">
        <v>4693</v>
      </c>
      <c r="B210" s="4" t="s">
        <v>107</v>
      </c>
      <c r="C210" s="4" t="s">
        <v>108</v>
      </c>
      <c r="D210" s="3" t="s">
        <v>16</v>
      </c>
      <c r="E210" s="5" t="s">
        <v>25</v>
      </c>
      <c r="F210" s="6">
        <v>38657</v>
      </c>
      <c r="G210" s="7">
        <v>54789</v>
      </c>
      <c r="H210" s="3" t="s">
        <v>18</v>
      </c>
      <c r="I210" s="3">
        <v>156</v>
      </c>
      <c r="J210" s="3">
        <v>2</v>
      </c>
      <c r="K210" s="8">
        <v>22767</v>
      </c>
      <c r="L210" s="3">
        <v>13</v>
      </c>
      <c r="M210" s="19">
        <v>27630</v>
      </c>
      <c r="N210" s="9">
        <v>12</v>
      </c>
      <c r="O210" t="str">
        <f t="shared" ca="1" si="9"/>
        <v>Ve stavu</v>
      </c>
      <c r="P210" s="17">
        <f t="shared" si="10"/>
        <v>39051</v>
      </c>
      <c r="Q210" t="str">
        <f t="shared" ca="1" si="11"/>
        <v>N</v>
      </c>
      <c r="R210" t="s">
        <v>266</v>
      </c>
      <c r="S210">
        <v>1</v>
      </c>
    </row>
    <row r="211" spans="1:19" x14ac:dyDescent="0.25">
      <c r="A211" s="3">
        <v>4064</v>
      </c>
      <c r="B211" s="4" t="s">
        <v>119</v>
      </c>
      <c r="C211" s="4" t="s">
        <v>120</v>
      </c>
      <c r="D211" s="3" t="s">
        <v>16</v>
      </c>
      <c r="E211" s="5" t="s">
        <v>25</v>
      </c>
      <c r="F211" s="6">
        <v>38664</v>
      </c>
      <c r="G211" s="7">
        <v>54789</v>
      </c>
      <c r="H211" s="3" t="s">
        <v>22</v>
      </c>
      <c r="I211" s="3">
        <v>137</v>
      </c>
      <c r="J211" s="3">
        <v>4</v>
      </c>
      <c r="K211" s="8">
        <v>33701</v>
      </c>
      <c r="L211" s="3">
        <v>14</v>
      </c>
      <c r="M211" s="19">
        <v>32333</v>
      </c>
      <c r="N211" s="9">
        <v>6</v>
      </c>
      <c r="O211" t="str">
        <f t="shared" ca="1" si="9"/>
        <v>Ve stavu</v>
      </c>
      <c r="P211" s="17">
        <f t="shared" si="10"/>
        <v>38868</v>
      </c>
      <c r="Q211" t="str">
        <f t="shared" ca="1" si="11"/>
        <v>N</v>
      </c>
      <c r="R211" t="s">
        <v>266</v>
      </c>
      <c r="S211">
        <v>1</v>
      </c>
    </row>
    <row r="212" spans="1:19" x14ac:dyDescent="0.25">
      <c r="A212" s="3">
        <v>4072</v>
      </c>
      <c r="B212" s="4" t="s">
        <v>134</v>
      </c>
      <c r="C212" s="4" t="s">
        <v>135</v>
      </c>
      <c r="D212" s="3" t="s">
        <v>31</v>
      </c>
      <c r="E212" s="5" t="s">
        <v>21</v>
      </c>
      <c r="F212" s="6">
        <v>38671</v>
      </c>
      <c r="G212" s="7">
        <v>54789</v>
      </c>
      <c r="H212" s="3" t="s">
        <v>28</v>
      </c>
      <c r="I212" s="3">
        <v>120</v>
      </c>
      <c r="J212" s="3">
        <v>2</v>
      </c>
      <c r="K212" s="8">
        <v>22245</v>
      </c>
      <c r="L212" s="3">
        <v>12</v>
      </c>
      <c r="M212" s="19">
        <v>21226</v>
      </c>
      <c r="N212" s="9">
        <v>3</v>
      </c>
      <c r="O212" t="str">
        <f t="shared" ca="1" si="9"/>
        <v>Ve stavu</v>
      </c>
      <c r="P212" s="17">
        <f t="shared" si="10"/>
        <v>38776</v>
      </c>
      <c r="Q212" t="str">
        <f t="shared" ca="1" si="11"/>
        <v>N</v>
      </c>
      <c r="R212" t="s">
        <v>266</v>
      </c>
      <c r="S212">
        <v>1</v>
      </c>
    </row>
    <row r="213" spans="1:19" x14ac:dyDescent="0.25">
      <c r="A213" s="3">
        <v>7415</v>
      </c>
      <c r="B213" s="4" t="s">
        <v>216</v>
      </c>
      <c r="C213" s="4" t="s">
        <v>217</v>
      </c>
      <c r="D213" s="3" t="s">
        <v>31</v>
      </c>
      <c r="E213" s="5" t="s">
        <v>21</v>
      </c>
      <c r="F213" s="6">
        <v>38671</v>
      </c>
      <c r="G213" s="7">
        <v>54789</v>
      </c>
      <c r="H213" s="3" t="s">
        <v>18</v>
      </c>
      <c r="I213" s="3">
        <v>108</v>
      </c>
      <c r="J213" s="3">
        <v>2</v>
      </c>
      <c r="K213" s="8">
        <v>30500</v>
      </c>
      <c r="L213" s="3">
        <v>12</v>
      </c>
      <c r="M213" s="19">
        <v>21931</v>
      </c>
      <c r="N213" s="9">
        <v>3</v>
      </c>
      <c r="O213" t="str">
        <f t="shared" ca="1" si="9"/>
        <v>Ve stavu</v>
      </c>
      <c r="P213" s="17">
        <f t="shared" si="10"/>
        <v>38776</v>
      </c>
      <c r="Q213" t="str">
        <f t="shared" ca="1" si="11"/>
        <v>N</v>
      </c>
      <c r="R213" t="s">
        <v>266</v>
      </c>
      <c r="S213">
        <v>1</v>
      </c>
    </row>
    <row r="214" spans="1:19" x14ac:dyDescent="0.25">
      <c r="A214" s="3">
        <v>10797</v>
      </c>
      <c r="B214" s="4" t="s">
        <v>39</v>
      </c>
      <c r="C214" s="4" t="s">
        <v>215</v>
      </c>
      <c r="D214" s="3" t="s">
        <v>16</v>
      </c>
      <c r="E214" s="5" t="s">
        <v>17</v>
      </c>
      <c r="F214" s="6">
        <v>38678</v>
      </c>
      <c r="G214" s="7">
        <v>54789</v>
      </c>
      <c r="H214" s="3" t="s">
        <v>28</v>
      </c>
      <c r="I214" s="3">
        <v>128</v>
      </c>
      <c r="J214" s="3">
        <v>5</v>
      </c>
      <c r="K214" s="8">
        <v>21164</v>
      </c>
      <c r="L214" s="3">
        <v>14</v>
      </c>
      <c r="M214" s="19">
        <v>29930</v>
      </c>
      <c r="N214" s="9">
        <v>12</v>
      </c>
      <c r="O214" t="str">
        <f t="shared" ca="1" si="9"/>
        <v>Ve stavu</v>
      </c>
      <c r="P214" s="17">
        <f t="shared" si="10"/>
        <v>39051</v>
      </c>
      <c r="Q214" t="str">
        <f t="shared" ca="1" si="11"/>
        <v>N</v>
      </c>
      <c r="R214" t="s">
        <v>266</v>
      </c>
      <c r="S214">
        <v>1</v>
      </c>
    </row>
    <row r="215" spans="1:19" x14ac:dyDescent="0.25">
      <c r="A215" s="3">
        <v>4644</v>
      </c>
      <c r="B215" s="4" t="s">
        <v>89</v>
      </c>
      <c r="C215" s="4" t="s">
        <v>90</v>
      </c>
      <c r="D215" s="3" t="s">
        <v>31</v>
      </c>
      <c r="E215" s="5" t="s">
        <v>21</v>
      </c>
      <c r="F215" s="6">
        <v>38687</v>
      </c>
      <c r="G215" s="7">
        <v>41292</v>
      </c>
      <c r="H215" s="3" t="s">
        <v>73</v>
      </c>
      <c r="I215" s="3">
        <v>119</v>
      </c>
      <c r="J215" s="3">
        <v>1</v>
      </c>
      <c r="K215" s="8">
        <v>18360</v>
      </c>
      <c r="L215" s="3">
        <v>16</v>
      </c>
      <c r="M215" s="19">
        <v>94145</v>
      </c>
      <c r="N215" s="9">
        <v>3</v>
      </c>
      <c r="O215" t="str">
        <f t="shared" ca="1" si="9"/>
        <v/>
      </c>
      <c r="P215" s="17">
        <f t="shared" si="10"/>
        <v>38807</v>
      </c>
      <c r="Q215" t="str">
        <f t="shared" ca="1" si="11"/>
        <v/>
      </c>
      <c r="R215" t="s">
        <v>266</v>
      </c>
      <c r="S215">
        <v>1</v>
      </c>
    </row>
    <row r="216" spans="1:19" x14ac:dyDescent="0.25">
      <c r="A216" s="3">
        <v>3733</v>
      </c>
      <c r="B216" s="4" t="s">
        <v>171</v>
      </c>
      <c r="C216" s="4" t="s">
        <v>172</v>
      </c>
      <c r="D216" s="3" t="s">
        <v>16</v>
      </c>
      <c r="E216" s="5" t="s">
        <v>25</v>
      </c>
      <c r="F216" s="6">
        <v>38726</v>
      </c>
      <c r="G216" s="7">
        <v>41807</v>
      </c>
      <c r="H216" s="3" t="s">
        <v>18</v>
      </c>
      <c r="I216" s="3">
        <v>121</v>
      </c>
      <c r="J216" s="3">
        <v>1</v>
      </c>
      <c r="K216" s="8">
        <v>19613</v>
      </c>
      <c r="L216" s="3">
        <v>12</v>
      </c>
      <c r="M216" s="19">
        <v>19531</v>
      </c>
      <c r="N216" s="9">
        <v>1</v>
      </c>
      <c r="O216" t="str">
        <f t="shared" ca="1" si="9"/>
        <v/>
      </c>
      <c r="P216" s="17">
        <f t="shared" si="10"/>
        <v>38776</v>
      </c>
      <c r="Q216" t="str">
        <f t="shared" ca="1" si="11"/>
        <v/>
      </c>
      <c r="R216" t="s">
        <v>266</v>
      </c>
      <c r="S216">
        <v>1</v>
      </c>
    </row>
    <row r="217" spans="1:19" x14ac:dyDescent="0.25">
      <c r="A217" s="3">
        <v>4403</v>
      </c>
      <c r="B217" s="4" t="s">
        <v>97</v>
      </c>
      <c r="C217" s="4" t="s">
        <v>98</v>
      </c>
      <c r="D217" s="3" t="s">
        <v>31</v>
      </c>
      <c r="E217" s="5" t="s">
        <v>21</v>
      </c>
      <c r="F217" s="6">
        <v>38726</v>
      </c>
      <c r="G217" s="7">
        <v>41820</v>
      </c>
      <c r="H217" s="3" t="s">
        <v>45</v>
      </c>
      <c r="I217" s="3">
        <v>158</v>
      </c>
      <c r="J217" s="3">
        <v>2</v>
      </c>
      <c r="K217" s="8">
        <v>36273</v>
      </c>
      <c r="L217" s="3">
        <v>12</v>
      </c>
      <c r="M217" s="19">
        <v>23595</v>
      </c>
      <c r="N217" s="9">
        <v>12</v>
      </c>
      <c r="O217" t="str">
        <f t="shared" ca="1" si="9"/>
        <v/>
      </c>
      <c r="P217" s="17">
        <f t="shared" si="10"/>
        <v>39113</v>
      </c>
      <c r="Q217" t="str">
        <f t="shared" ca="1" si="11"/>
        <v/>
      </c>
      <c r="R217" t="s">
        <v>266</v>
      </c>
      <c r="S217">
        <v>1</v>
      </c>
    </row>
    <row r="218" spans="1:19" x14ac:dyDescent="0.25">
      <c r="A218" s="3">
        <v>3945</v>
      </c>
      <c r="B218" s="4" t="s">
        <v>91</v>
      </c>
      <c r="C218" s="4" t="s">
        <v>92</v>
      </c>
      <c r="D218" s="3" t="s">
        <v>31</v>
      </c>
      <c r="E218" s="5" t="s">
        <v>25</v>
      </c>
      <c r="F218" s="6">
        <v>38726</v>
      </c>
      <c r="G218" s="7">
        <v>54789</v>
      </c>
      <c r="H218" s="3" t="s">
        <v>38</v>
      </c>
      <c r="I218" s="3">
        <v>127</v>
      </c>
      <c r="J218" s="3">
        <v>1</v>
      </c>
      <c r="K218" s="8">
        <v>27346</v>
      </c>
      <c r="L218" s="3">
        <v>14</v>
      </c>
      <c r="M218" s="19">
        <v>40063</v>
      </c>
      <c r="N218" s="9">
        <v>12</v>
      </c>
      <c r="O218" t="str">
        <f t="shared" ca="1" si="9"/>
        <v>Ve stavu</v>
      </c>
      <c r="P218" s="17">
        <f t="shared" si="10"/>
        <v>39113</v>
      </c>
      <c r="Q218" t="str">
        <f t="shared" ca="1" si="11"/>
        <v>N</v>
      </c>
      <c r="R218" t="s">
        <v>266</v>
      </c>
      <c r="S218">
        <v>1</v>
      </c>
    </row>
    <row r="219" spans="1:19" x14ac:dyDescent="0.25">
      <c r="A219" s="3">
        <v>4217</v>
      </c>
      <c r="B219" s="4" t="s">
        <v>222</v>
      </c>
      <c r="C219" s="4" t="s">
        <v>223</v>
      </c>
      <c r="D219" s="3" t="s">
        <v>16</v>
      </c>
      <c r="E219" s="5" t="s">
        <v>17</v>
      </c>
      <c r="F219" s="6">
        <v>38726</v>
      </c>
      <c r="G219" s="7">
        <v>54789</v>
      </c>
      <c r="H219" s="3" t="s">
        <v>28</v>
      </c>
      <c r="I219" s="3">
        <v>136</v>
      </c>
      <c r="J219" s="3">
        <v>5</v>
      </c>
      <c r="K219" s="8">
        <v>20202</v>
      </c>
      <c r="L219" s="3">
        <v>15</v>
      </c>
      <c r="M219" s="19">
        <v>56680</v>
      </c>
      <c r="N219" s="9">
        <v>24</v>
      </c>
      <c r="O219" t="str">
        <f t="shared" ca="1" si="9"/>
        <v>Ve stavu</v>
      </c>
      <c r="P219" s="17">
        <f t="shared" si="10"/>
        <v>39478</v>
      </c>
      <c r="Q219" t="str">
        <f t="shared" ca="1" si="11"/>
        <v>N</v>
      </c>
      <c r="R219" t="s">
        <v>266</v>
      </c>
      <c r="S219">
        <v>1</v>
      </c>
    </row>
    <row r="220" spans="1:19" x14ac:dyDescent="0.25">
      <c r="A220" s="3">
        <v>3893</v>
      </c>
      <c r="B220" s="4" t="s">
        <v>218</v>
      </c>
      <c r="C220" s="4" t="s">
        <v>219</v>
      </c>
      <c r="D220" s="3" t="s">
        <v>31</v>
      </c>
      <c r="E220" s="5" t="s">
        <v>25</v>
      </c>
      <c r="F220" s="6">
        <v>38734</v>
      </c>
      <c r="G220" s="7">
        <v>43288</v>
      </c>
      <c r="H220" s="3" t="s">
        <v>38</v>
      </c>
      <c r="I220" s="3">
        <v>116</v>
      </c>
      <c r="J220" s="3">
        <v>1</v>
      </c>
      <c r="K220" s="8">
        <v>23510</v>
      </c>
      <c r="L220" s="3">
        <v>11</v>
      </c>
      <c r="M220" s="19">
        <v>20798</v>
      </c>
      <c r="N220" s="9">
        <v>1</v>
      </c>
      <c r="O220" t="str">
        <f t="shared" ca="1" si="9"/>
        <v>Ve stavu</v>
      </c>
      <c r="P220" s="17">
        <f t="shared" si="10"/>
        <v>38776</v>
      </c>
      <c r="Q220" t="str">
        <f t="shared" ca="1" si="11"/>
        <v>N</v>
      </c>
      <c r="R220" t="s">
        <v>266</v>
      </c>
      <c r="S220">
        <v>1</v>
      </c>
    </row>
    <row r="221" spans="1:19" x14ac:dyDescent="0.25">
      <c r="A221" s="3">
        <v>3893</v>
      </c>
      <c r="B221" s="4" t="s">
        <v>218</v>
      </c>
      <c r="C221" s="4" t="s">
        <v>219</v>
      </c>
      <c r="D221" s="3" t="s">
        <v>31</v>
      </c>
      <c r="E221" s="5" t="s">
        <v>25</v>
      </c>
      <c r="F221" s="6">
        <v>38734</v>
      </c>
      <c r="G221" s="7">
        <v>42774</v>
      </c>
      <c r="H221" s="3" t="s">
        <v>38</v>
      </c>
      <c r="I221" s="3">
        <v>116</v>
      </c>
      <c r="J221" s="3">
        <v>1</v>
      </c>
      <c r="K221" s="8">
        <v>23510</v>
      </c>
      <c r="L221" s="3">
        <v>11</v>
      </c>
      <c r="M221" s="19">
        <v>20798</v>
      </c>
      <c r="N221" s="9">
        <v>1</v>
      </c>
      <c r="O221" t="str">
        <f t="shared" ca="1" si="9"/>
        <v/>
      </c>
      <c r="P221" s="17">
        <f t="shared" si="10"/>
        <v>38776</v>
      </c>
      <c r="Q221" t="str">
        <f t="shared" ca="1" si="11"/>
        <v/>
      </c>
      <c r="R221" t="s">
        <v>266</v>
      </c>
      <c r="S221">
        <v>1</v>
      </c>
    </row>
    <row r="222" spans="1:19" x14ac:dyDescent="0.25">
      <c r="A222" s="3">
        <v>7940</v>
      </c>
      <c r="B222" s="4" t="s">
        <v>224</v>
      </c>
      <c r="C222" s="4" t="s">
        <v>225</v>
      </c>
      <c r="D222" s="3" t="s">
        <v>16</v>
      </c>
      <c r="E222" s="5" t="s">
        <v>17</v>
      </c>
      <c r="F222" s="6">
        <v>38797</v>
      </c>
      <c r="G222" s="7">
        <v>42349</v>
      </c>
      <c r="H222" s="3" t="s">
        <v>28</v>
      </c>
      <c r="I222" s="3">
        <v>120</v>
      </c>
      <c r="J222" s="3">
        <v>0</v>
      </c>
      <c r="K222" s="8">
        <v>21798</v>
      </c>
      <c r="L222" s="3">
        <v>12</v>
      </c>
      <c r="M222" s="19">
        <v>21500</v>
      </c>
      <c r="N222" s="9">
        <v>3</v>
      </c>
      <c r="O222" t="str">
        <f t="shared" ca="1" si="9"/>
        <v/>
      </c>
      <c r="P222" s="17">
        <f t="shared" si="10"/>
        <v>38898</v>
      </c>
      <c r="Q222" t="str">
        <f t="shared" ca="1" si="11"/>
        <v/>
      </c>
      <c r="R222" t="s">
        <v>266</v>
      </c>
      <c r="S222">
        <v>1</v>
      </c>
    </row>
    <row r="223" spans="1:19" x14ac:dyDescent="0.25">
      <c r="A223" s="3">
        <v>3790</v>
      </c>
      <c r="B223" s="4" t="s">
        <v>34</v>
      </c>
      <c r="C223" s="4" t="s">
        <v>35</v>
      </c>
      <c r="D223" s="3" t="s">
        <v>16</v>
      </c>
      <c r="E223" s="5" t="s">
        <v>25</v>
      </c>
      <c r="F223" s="6">
        <v>38839</v>
      </c>
      <c r="G223" s="7">
        <v>42774</v>
      </c>
      <c r="H223" s="3" t="s">
        <v>22</v>
      </c>
      <c r="I223" s="3">
        <v>101</v>
      </c>
      <c r="J223" s="3">
        <v>3</v>
      </c>
      <c r="K223" s="8">
        <v>25450</v>
      </c>
      <c r="L223" s="3">
        <v>12</v>
      </c>
      <c r="M223" s="19">
        <v>18505</v>
      </c>
      <c r="N223" s="9">
        <v>3</v>
      </c>
      <c r="O223" t="str">
        <f t="shared" ca="1" si="9"/>
        <v/>
      </c>
      <c r="P223" s="17">
        <f t="shared" si="10"/>
        <v>38960</v>
      </c>
      <c r="Q223" t="str">
        <f t="shared" ca="1" si="11"/>
        <v/>
      </c>
      <c r="R223" t="s">
        <v>266</v>
      </c>
      <c r="S223">
        <v>1</v>
      </c>
    </row>
    <row r="224" spans="1:19" x14ac:dyDescent="0.25">
      <c r="A224" s="3">
        <v>4438</v>
      </c>
      <c r="B224" s="4" t="s">
        <v>83</v>
      </c>
      <c r="C224" s="4" t="s">
        <v>84</v>
      </c>
      <c r="D224" s="3" t="s">
        <v>31</v>
      </c>
      <c r="E224" s="5" t="s">
        <v>17</v>
      </c>
      <c r="F224" s="6">
        <v>38873</v>
      </c>
      <c r="G224" s="7">
        <v>41649</v>
      </c>
      <c r="H224" s="3" t="s">
        <v>18</v>
      </c>
      <c r="I224" s="3">
        <v>106</v>
      </c>
      <c r="J224" s="3">
        <v>3</v>
      </c>
      <c r="K224" s="8">
        <v>34159</v>
      </c>
      <c r="L224" s="3">
        <v>13</v>
      </c>
      <c r="M224" s="19">
        <v>33640</v>
      </c>
      <c r="N224" s="9">
        <v>1</v>
      </c>
      <c r="O224" t="str">
        <f t="shared" ca="1" si="9"/>
        <v/>
      </c>
      <c r="P224" s="17">
        <f t="shared" si="10"/>
        <v>38929</v>
      </c>
      <c r="Q224" t="str">
        <f t="shared" ca="1" si="11"/>
        <v/>
      </c>
      <c r="R224" t="s">
        <v>266</v>
      </c>
      <c r="S224">
        <v>1</v>
      </c>
    </row>
    <row r="225" spans="1:19" x14ac:dyDescent="0.25">
      <c r="A225" s="3">
        <v>4090</v>
      </c>
      <c r="B225" s="4" t="s">
        <v>201</v>
      </c>
      <c r="C225" s="4" t="s">
        <v>202</v>
      </c>
      <c r="D225" s="3" t="s">
        <v>16</v>
      </c>
      <c r="E225" s="5" t="s">
        <v>25</v>
      </c>
      <c r="F225" s="6">
        <v>38951</v>
      </c>
      <c r="G225" s="7">
        <v>54789</v>
      </c>
      <c r="H225" s="3" t="s">
        <v>73</v>
      </c>
      <c r="I225" s="3">
        <v>117</v>
      </c>
      <c r="J225" s="3">
        <v>3</v>
      </c>
      <c r="K225" s="8">
        <v>26963</v>
      </c>
      <c r="L225" s="3">
        <v>13</v>
      </c>
      <c r="M225" s="19">
        <v>35677</v>
      </c>
      <c r="N225" s="9">
        <v>0</v>
      </c>
      <c r="O225" t="str">
        <f t="shared" ca="1" si="9"/>
        <v>Ve stavu</v>
      </c>
      <c r="P225" s="17">
        <f t="shared" si="10"/>
        <v>38960</v>
      </c>
      <c r="Q225" t="str">
        <f t="shared" ca="1" si="11"/>
        <v>N</v>
      </c>
      <c r="R225" t="s">
        <v>266</v>
      </c>
      <c r="S225">
        <v>1</v>
      </c>
    </row>
    <row r="226" spans="1:19" x14ac:dyDescent="0.25">
      <c r="A226" s="3">
        <v>3468</v>
      </c>
      <c r="B226" s="4" t="s">
        <v>195</v>
      </c>
      <c r="C226" s="4" t="s">
        <v>196</v>
      </c>
      <c r="D226" s="3" t="s">
        <v>31</v>
      </c>
      <c r="E226" s="5" t="s">
        <v>25</v>
      </c>
      <c r="F226" s="6">
        <v>38965</v>
      </c>
      <c r="G226" s="7">
        <v>42774</v>
      </c>
      <c r="H226" s="3" t="s">
        <v>18</v>
      </c>
      <c r="I226" s="3">
        <v>123</v>
      </c>
      <c r="J226" s="3">
        <v>1</v>
      </c>
      <c r="K226" s="8">
        <v>32027</v>
      </c>
      <c r="L226" s="3">
        <v>12</v>
      </c>
      <c r="M226" s="19">
        <v>19474</v>
      </c>
      <c r="N226" s="9">
        <v>3</v>
      </c>
      <c r="O226" t="str">
        <f t="shared" ca="1" si="9"/>
        <v/>
      </c>
      <c r="P226" s="17">
        <f t="shared" si="10"/>
        <v>39082</v>
      </c>
      <c r="Q226" t="str">
        <f t="shared" ca="1" si="11"/>
        <v/>
      </c>
      <c r="R226" t="s">
        <v>266</v>
      </c>
      <c r="S226">
        <v>1</v>
      </c>
    </row>
    <row r="227" spans="1:19" x14ac:dyDescent="0.25">
      <c r="A227" s="3">
        <v>3575</v>
      </c>
      <c r="B227" s="4" t="s">
        <v>179</v>
      </c>
      <c r="C227" s="4" t="s">
        <v>180</v>
      </c>
      <c r="D227" s="3" t="s">
        <v>31</v>
      </c>
      <c r="E227" s="5" t="s">
        <v>25</v>
      </c>
      <c r="F227" s="6">
        <v>38965</v>
      </c>
      <c r="G227" s="7">
        <v>43101</v>
      </c>
      <c r="H227" s="3" t="s">
        <v>28</v>
      </c>
      <c r="I227" s="3">
        <v>112</v>
      </c>
      <c r="J227" s="3">
        <v>3</v>
      </c>
      <c r="K227" s="8">
        <v>26387</v>
      </c>
      <c r="L227" s="3">
        <v>12</v>
      </c>
      <c r="M227" s="19">
        <v>19627</v>
      </c>
      <c r="N227" s="9">
        <v>3</v>
      </c>
      <c r="O227" t="str">
        <f t="shared" ca="1" si="9"/>
        <v>Ve stavu</v>
      </c>
      <c r="P227" s="17">
        <f t="shared" si="10"/>
        <v>39082</v>
      </c>
      <c r="Q227" t="str">
        <f t="shared" ca="1" si="11"/>
        <v>N</v>
      </c>
      <c r="R227" t="s">
        <v>266</v>
      </c>
      <c r="S227">
        <v>1</v>
      </c>
    </row>
    <row r="228" spans="1:19" x14ac:dyDescent="0.25">
      <c r="A228" s="3">
        <v>3853</v>
      </c>
      <c r="B228" s="4" t="s">
        <v>197</v>
      </c>
      <c r="C228" s="4" t="s">
        <v>198</v>
      </c>
      <c r="D228" s="3" t="s">
        <v>16</v>
      </c>
      <c r="E228" s="5" t="s">
        <v>17</v>
      </c>
      <c r="F228" s="6">
        <v>38965</v>
      </c>
      <c r="G228" s="7">
        <v>43142</v>
      </c>
      <c r="H228" s="3" t="s">
        <v>38</v>
      </c>
      <c r="I228" s="3">
        <v>157</v>
      </c>
      <c r="J228" s="3">
        <v>3</v>
      </c>
      <c r="K228" s="8">
        <v>17179</v>
      </c>
      <c r="L228" s="3">
        <v>13</v>
      </c>
      <c r="M228" s="19">
        <v>29912</v>
      </c>
      <c r="N228" s="9">
        <v>24</v>
      </c>
      <c r="O228" t="str">
        <f t="shared" ca="1" si="9"/>
        <v>Ve stavu</v>
      </c>
      <c r="P228" s="17">
        <f t="shared" si="10"/>
        <v>39721</v>
      </c>
      <c r="Q228" t="str">
        <f t="shared" ca="1" si="11"/>
        <v>N</v>
      </c>
      <c r="R228" t="s">
        <v>266</v>
      </c>
      <c r="S228">
        <v>1</v>
      </c>
    </row>
    <row r="229" spans="1:19" x14ac:dyDescent="0.25">
      <c r="A229" s="3">
        <v>3361</v>
      </c>
      <c r="B229" s="4" t="s">
        <v>144</v>
      </c>
      <c r="C229" s="4" t="s">
        <v>166</v>
      </c>
      <c r="D229" s="3" t="s">
        <v>31</v>
      </c>
      <c r="E229" s="5" t="s">
        <v>25</v>
      </c>
      <c r="F229" s="6">
        <v>39315</v>
      </c>
      <c r="G229" s="7">
        <v>42068</v>
      </c>
      <c r="H229" s="3" t="s">
        <v>22</v>
      </c>
      <c r="I229" s="3">
        <v>138</v>
      </c>
      <c r="J229" s="3">
        <v>1</v>
      </c>
      <c r="K229" s="8">
        <v>34040</v>
      </c>
      <c r="L229" s="3">
        <v>13</v>
      </c>
      <c r="M229" s="19">
        <v>26661</v>
      </c>
      <c r="N229" s="9">
        <v>3</v>
      </c>
      <c r="O229" t="str">
        <f t="shared" ca="1" si="9"/>
        <v/>
      </c>
      <c r="P229" s="17">
        <f t="shared" si="10"/>
        <v>39416</v>
      </c>
      <c r="Q229" t="str">
        <f t="shared" ca="1" si="11"/>
        <v/>
      </c>
      <c r="R229" t="s">
        <v>266</v>
      </c>
      <c r="S229">
        <v>1</v>
      </c>
    </row>
    <row r="230" spans="1:19" x14ac:dyDescent="0.25">
      <c r="A230" s="3">
        <v>4492</v>
      </c>
      <c r="B230" s="4" t="s">
        <v>61</v>
      </c>
      <c r="C230" s="4" t="s">
        <v>62</v>
      </c>
      <c r="D230" s="3" t="s">
        <v>16</v>
      </c>
      <c r="E230" s="5" t="s">
        <v>21</v>
      </c>
      <c r="F230" s="6">
        <v>39392</v>
      </c>
      <c r="G230" s="7">
        <v>54789</v>
      </c>
      <c r="H230" s="3" t="s">
        <v>18</v>
      </c>
      <c r="I230" s="3">
        <v>142</v>
      </c>
      <c r="J230" s="3">
        <v>4</v>
      </c>
      <c r="K230" s="8">
        <v>31823</v>
      </c>
      <c r="L230" s="3">
        <v>14</v>
      </c>
      <c r="M230" s="19">
        <v>40954</v>
      </c>
      <c r="N230" s="9">
        <v>0</v>
      </c>
      <c r="O230" t="str">
        <f t="shared" ca="1" si="9"/>
        <v>Ve stavu</v>
      </c>
      <c r="P230" s="17">
        <f t="shared" si="10"/>
        <v>39416</v>
      </c>
      <c r="Q230" t="str">
        <f t="shared" ca="1" si="11"/>
        <v>N</v>
      </c>
      <c r="R230" t="s">
        <v>266</v>
      </c>
      <c r="S230">
        <v>1</v>
      </c>
    </row>
    <row r="231" spans="1:19" x14ac:dyDescent="0.25">
      <c r="A231" s="3">
        <v>4389</v>
      </c>
      <c r="B231" s="4" t="s">
        <v>151</v>
      </c>
      <c r="C231" s="4" t="s">
        <v>152</v>
      </c>
      <c r="D231" s="3" t="s">
        <v>16</v>
      </c>
      <c r="E231" s="5" t="s">
        <v>21</v>
      </c>
      <c r="F231" s="6">
        <v>39450</v>
      </c>
      <c r="G231" s="7">
        <v>54789</v>
      </c>
      <c r="H231" s="3" t="s">
        <v>45</v>
      </c>
      <c r="I231" s="3">
        <v>148</v>
      </c>
      <c r="J231" s="3">
        <v>5</v>
      </c>
      <c r="K231" s="8">
        <v>20452</v>
      </c>
      <c r="L231" s="3">
        <v>13</v>
      </c>
      <c r="M231" s="19">
        <v>28510</v>
      </c>
      <c r="N231" s="9">
        <v>12</v>
      </c>
      <c r="O231" t="str">
        <f t="shared" ca="1" si="9"/>
        <v>Ve stavu</v>
      </c>
      <c r="P231" s="17">
        <f t="shared" si="10"/>
        <v>39844</v>
      </c>
      <c r="Q231" t="str">
        <f t="shared" ca="1" si="11"/>
        <v>N</v>
      </c>
      <c r="R231" t="s">
        <v>266</v>
      </c>
      <c r="S231">
        <v>1</v>
      </c>
    </row>
    <row r="232" spans="1:19" x14ac:dyDescent="0.25">
      <c r="A232" s="3">
        <v>3399</v>
      </c>
      <c r="B232" s="4" t="s">
        <v>179</v>
      </c>
      <c r="C232" s="4" t="s">
        <v>209</v>
      </c>
      <c r="D232" s="3" t="s">
        <v>16</v>
      </c>
      <c r="E232" s="5" t="s">
        <v>25</v>
      </c>
      <c r="F232" s="6">
        <v>39484</v>
      </c>
      <c r="G232" s="7">
        <v>41578</v>
      </c>
      <c r="H232" s="3" t="s">
        <v>38</v>
      </c>
      <c r="I232" s="3">
        <v>106</v>
      </c>
      <c r="J232" s="3">
        <v>3</v>
      </c>
      <c r="K232" s="8">
        <v>32408</v>
      </c>
      <c r="L232" s="3">
        <v>13</v>
      </c>
      <c r="M232" s="19">
        <v>30179</v>
      </c>
      <c r="N232" s="9">
        <v>3</v>
      </c>
      <c r="O232" t="str">
        <f t="shared" ca="1" si="9"/>
        <v/>
      </c>
      <c r="P232" s="17">
        <f t="shared" si="10"/>
        <v>39599</v>
      </c>
      <c r="Q232" t="str">
        <f t="shared" ca="1" si="11"/>
        <v/>
      </c>
      <c r="R232" t="s">
        <v>266</v>
      </c>
      <c r="S232">
        <v>1</v>
      </c>
    </row>
    <row r="233" spans="1:19" x14ac:dyDescent="0.25">
      <c r="A233" s="3">
        <v>4497</v>
      </c>
      <c r="B233" s="4" t="s">
        <v>222</v>
      </c>
      <c r="C233" s="4" t="s">
        <v>223</v>
      </c>
      <c r="D233" s="3" t="s">
        <v>31</v>
      </c>
      <c r="E233" s="5" t="s">
        <v>17</v>
      </c>
      <c r="F233" s="6">
        <v>39574</v>
      </c>
      <c r="G233" s="7">
        <v>54789</v>
      </c>
      <c r="H233" s="3" t="s">
        <v>22</v>
      </c>
      <c r="I233" s="3">
        <v>138</v>
      </c>
      <c r="J233" s="3">
        <v>3</v>
      </c>
      <c r="K233" s="8">
        <v>22890</v>
      </c>
      <c r="L233" s="3">
        <v>12</v>
      </c>
      <c r="M233" s="19">
        <v>19705</v>
      </c>
      <c r="N233" s="9">
        <v>12</v>
      </c>
      <c r="O233" t="str">
        <f t="shared" ca="1" si="9"/>
        <v>Ve stavu</v>
      </c>
      <c r="P233" s="17">
        <f t="shared" si="10"/>
        <v>39964</v>
      </c>
      <c r="Q233" t="str">
        <f t="shared" ca="1" si="11"/>
        <v>N</v>
      </c>
      <c r="R233" t="s">
        <v>266</v>
      </c>
      <c r="S233">
        <v>1</v>
      </c>
    </row>
    <row r="234" spans="1:19" x14ac:dyDescent="0.25">
      <c r="A234" s="3">
        <v>3585</v>
      </c>
      <c r="B234" s="4" t="s">
        <v>189</v>
      </c>
      <c r="C234" s="4" t="s">
        <v>190</v>
      </c>
      <c r="D234" s="3" t="s">
        <v>31</v>
      </c>
      <c r="E234" s="5" t="s">
        <v>21</v>
      </c>
      <c r="F234" s="6">
        <v>39603</v>
      </c>
      <c r="G234" s="7">
        <v>43142</v>
      </c>
      <c r="H234" s="3" t="s">
        <v>18</v>
      </c>
      <c r="I234" s="3">
        <v>118</v>
      </c>
      <c r="J234" s="3">
        <v>3</v>
      </c>
      <c r="K234" s="8">
        <v>22806</v>
      </c>
      <c r="L234" s="3">
        <v>13</v>
      </c>
      <c r="M234" s="19">
        <v>23026</v>
      </c>
      <c r="N234" s="9">
        <v>3</v>
      </c>
      <c r="O234" t="str">
        <f t="shared" ca="1" si="9"/>
        <v>Ve stavu</v>
      </c>
      <c r="P234" s="17">
        <f t="shared" si="10"/>
        <v>39721</v>
      </c>
      <c r="Q234" t="str">
        <f t="shared" ca="1" si="11"/>
        <v>N</v>
      </c>
      <c r="R234" t="s">
        <v>266</v>
      </c>
      <c r="S234">
        <v>1</v>
      </c>
    </row>
    <row r="235" spans="1:19" x14ac:dyDescent="0.25">
      <c r="A235" s="3">
        <v>3859</v>
      </c>
      <c r="B235" s="4" t="s">
        <v>184</v>
      </c>
      <c r="C235" s="4" t="s">
        <v>185</v>
      </c>
      <c r="D235" s="3" t="s">
        <v>16</v>
      </c>
      <c r="E235" s="5" t="s">
        <v>25</v>
      </c>
      <c r="F235" s="6">
        <v>39692</v>
      </c>
      <c r="G235" s="7">
        <v>41364</v>
      </c>
      <c r="H235" s="3" t="s">
        <v>38</v>
      </c>
      <c r="I235" s="3">
        <v>109</v>
      </c>
      <c r="J235" s="3">
        <v>0</v>
      </c>
      <c r="K235" s="8">
        <v>23271</v>
      </c>
      <c r="L235" s="3">
        <v>12</v>
      </c>
      <c r="M235" s="19">
        <v>19482</v>
      </c>
      <c r="N235" s="9">
        <v>24</v>
      </c>
      <c r="O235" t="str">
        <f t="shared" ca="1" si="9"/>
        <v/>
      </c>
      <c r="P235" s="17">
        <f t="shared" si="10"/>
        <v>40451</v>
      </c>
      <c r="Q235" t="str">
        <f t="shared" ca="1" si="11"/>
        <v/>
      </c>
      <c r="R235" t="s">
        <v>266</v>
      </c>
      <c r="S235">
        <v>1</v>
      </c>
    </row>
    <row r="236" spans="1:19" x14ac:dyDescent="0.25">
      <c r="A236" s="3">
        <v>11869</v>
      </c>
      <c r="B236" s="4" t="s">
        <v>203</v>
      </c>
      <c r="C236" s="4" t="s">
        <v>226</v>
      </c>
      <c r="D236" s="3" t="s">
        <v>16</v>
      </c>
      <c r="E236" s="5" t="s">
        <v>17</v>
      </c>
      <c r="F236" s="6">
        <v>39845</v>
      </c>
      <c r="G236" s="7">
        <v>42311</v>
      </c>
      <c r="H236" s="3" t="s">
        <v>22</v>
      </c>
      <c r="I236" s="3">
        <v>119</v>
      </c>
      <c r="J236" s="3">
        <v>5</v>
      </c>
      <c r="K236" s="8">
        <v>20661</v>
      </c>
      <c r="L236" s="3">
        <v>14</v>
      </c>
      <c r="M236" s="19">
        <v>29532</v>
      </c>
      <c r="N236" s="9">
        <v>6</v>
      </c>
      <c r="O236" t="str">
        <f t="shared" ca="1" si="9"/>
        <v/>
      </c>
      <c r="P236" s="17">
        <f t="shared" si="10"/>
        <v>40056</v>
      </c>
      <c r="Q236" t="str">
        <f t="shared" ca="1" si="11"/>
        <v/>
      </c>
      <c r="R236" t="s">
        <v>266</v>
      </c>
      <c r="S236">
        <v>1</v>
      </c>
    </row>
    <row r="237" spans="1:19" x14ac:dyDescent="0.25">
      <c r="A237" s="3">
        <v>13991</v>
      </c>
      <c r="B237" s="4" t="s">
        <v>227</v>
      </c>
      <c r="C237" s="4" t="s">
        <v>188</v>
      </c>
      <c r="D237" s="3" t="s">
        <v>16</v>
      </c>
      <c r="E237" s="5" t="s">
        <v>21</v>
      </c>
      <c r="F237" s="6">
        <v>39965</v>
      </c>
      <c r="G237" s="7">
        <v>42277</v>
      </c>
      <c r="H237" s="3" t="s">
        <v>18</v>
      </c>
      <c r="I237" s="3">
        <v>145</v>
      </c>
      <c r="J237" s="3">
        <v>2</v>
      </c>
      <c r="K237" s="8">
        <v>23916</v>
      </c>
      <c r="L237" s="3">
        <v>12</v>
      </c>
      <c r="M237" s="19">
        <v>23055</v>
      </c>
      <c r="N237" s="9">
        <v>1</v>
      </c>
      <c r="O237" t="str">
        <f t="shared" ca="1" si="9"/>
        <v/>
      </c>
      <c r="P237" s="17">
        <f t="shared" si="10"/>
        <v>40025</v>
      </c>
      <c r="Q237" t="str">
        <f t="shared" ca="1" si="11"/>
        <v/>
      </c>
      <c r="R237" t="s">
        <v>266</v>
      </c>
      <c r="S237">
        <v>1</v>
      </c>
    </row>
    <row r="238" spans="1:19" x14ac:dyDescent="0.25">
      <c r="A238" s="3">
        <v>14173</v>
      </c>
      <c r="B238" s="4" t="s">
        <v>228</v>
      </c>
      <c r="C238" s="4" t="s">
        <v>229</v>
      </c>
      <c r="D238" s="3" t="s">
        <v>16</v>
      </c>
      <c r="E238" s="5" t="s">
        <v>17</v>
      </c>
      <c r="F238" s="6">
        <v>40087</v>
      </c>
      <c r="G238" s="7">
        <v>42277</v>
      </c>
      <c r="H238" s="3" t="s">
        <v>73</v>
      </c>
      <c r="I238" s="3">
        <v>104</v>
      </c>
      <c r="J238" s="3">
        <v>5</v>
      </c>
      <c r="K238" s="8">
        <v>22809</v>
      </c>
      <c r="L238" s="3">
        <v>10</v>
      </c>
      <c r="M238" s="19">
        <v>24300</v>
      </c>
      <c r="N238" s="9">
        <v>3</v>
      </c>
      <c r="O238" t="str">
        <f t="shared" ca="1" si="9"/>
        <v/>
      </c>
      <c r="P238" s="17">
        <f t="shared" si="10"/>
        <v>40209</v>
      </c>
      <c r="Q238" t="str">
        <f t="shared" ca="1" si="11"/>
        <v/>
      </c>
      <c r="R238" t="s">
        <v>266</v>
      </c>
      <c r="S238">
        <v>1</v>
      </c>
    </row>
    <row r="239" spans="1:19" x14ac:dyDescent="0.25">
      <c r="A239" s="3">
        <v>4716</v>
      </c>
      <c r="B239" s="4" t="s">
        <v>141</v>
      </c>
      <c r="C239" s="4" t="s">
        <v>142</v>
      </c>
      <c r="D239" s="3" t="s">
        <v>16</v>
      </c>
      <c r="E239" s="5" t="s">
        <v>21</v>
      </c>
      <c r="F239" s="6">
        <v>40787</v>
      </c>
      <c r="G239" s="7">
        <v>54789</v>
      </c>
      <c r="H239" s="3" t="s">
        <v>76</v>
      </c>
      <c r="I239" s="3">
        <v>144</v>
      </c>
      <c r="J239" s="3">
        <v>3</v>
      </c>
      <c r="K239" s="8">
        <v>31319</v>
      </c>
      <c r="L239" s="3">
        <v>16</v>
      </c>
      <c r="M239" s="19">
        <v>61953</v>
      </c>
      <c r="N239" s="9">
        <v>3</v>
      </c>
      <c r="O239" t="str">
        <f t="shared" ca="1" si="9"/>
        <v>Ve stavu</v>
      </c>
      <c r="P239" s="17">
        <f t="shared" si="10"/>
        <v>40908</v>
      </c>
      <c r="Q239" t="str">
        <f t="shared" ca="1" si="11"/>
        <v>N</v>
      </c>
      <c r="R239" t="s">
        <v>266</v>
      </c>
      <c r="S239">
        <v>1</v>
      </c>
    </row>
    <row r="240" spans="1:19" x14ac:dyDescent="0.25">
      <c r="A240" s="3">
        <v>8922</v>
      </c>
      <c r="B240" s="4" t="s">
        <v>138</v>
      </c>
      <c r="C240" s="4" t="s">
        <v>139</v>
      </c>
      <c r="D240" s="3" t="s">
        <v>16</v>
      </c>
      <c r="E240" s="5" t="s">
        <v>21</v>
      </c>
      <c r="F240" s="6">
        <v>41340</v>
      </c>
      <c r="G240" s="7">
        <v>41759</v>
      </c>
      <c r="H240" s="3" t="s">
        <v>18</v>
      </c>
      <c r="I240" s="3">
        <v>155</v>
      </c>
      <c r="J240" s="3">
        <v>1</v>
      </c>
      <c r="K240" s="8">
        <v>26601</v>
      </c>
      <c r="L240" s="3">
        <v>15</v>
      </c>
      <c r="M240" s="19">
        <v>43497</v>
      </c>
      <c r="N240" s="9">
        <v>1</v>
      </c>
      <c r="O240" t="str">
        <f t="shared" ca="1" si="9"/>
        <v/>
      </c>
      <c r="P240" s="17">
        <f t="shared" si="10"/>
        <v>41394</v>
      </c>
      <c r="Q240" t="str">
        <f t="shared" ca="1" si="11"/>
        <v/>
      </c>
      <c r="R240" t="s">
        <v>266</v>
      </c>
      <c r="S240">
        <v>1</v>
      </c>
    </row>
    <row r="241" spans="1:19" x14ac:dyDescent="0.25">
      <c r="A241" s="3">
        <v>4040</v>
      </c>
      <c r="B241" s="4" t="s">
        <v>173</v>
      </c>
      <c r="C241" s="4" t="s">
        <v>174</v>
      </c>
      <c r="D241" s="3" t="s">
        <v>16</v>
      </c>
      <c r="E241" s="5" t="s">
        <v>25</v>
      </c>
      <c r="F241" s="6">
        <v>41431</v>
      </c>
      <c r="G241" s="7">
        <v>41639</v>
      </c>
      <c r="H241" s="3" t="s">
        <v>54</v>
      </c>
      <c r="I241" s="3">
        <v>155</v>
      </c>
      <c r="J241" s="3">
        <v>5</v>
      </c>
      <c r="K241" s="8">
        <v>29531</v>
      </c>
      <c r="L241" s="3">
        <v>14</v>
      </c>
      <c r="M241" s="19">
        <v>34712</v>
      </c>
      <c r="N241" s="9">
        <v>3</v>
      </c>
      <c r="O241" t="str">
        <f t="shared" ca="1" si="9"/>
        <v/>
      </c>
      <c r="P241" s="17">
        <f t="shared" si="10"/>
        <v>41547</v>
      </c>
      <c r="Q241" t="str">
        <f t="shared" ca="1" si="11"/>
        <v/>
      </c>
      <c r="R241" t="s">
        <v>266</v>
      </c>
      <c r="S241">
        <v>1</v>
      </c>
    </row>
    <row r="242" spans="1:19" x14ac:dyDescent="0.25">
      <c r="A242" s="3">
        <v>14550</v>
      </c>
      <c r="B242" s="4" t="s">
        <v>230</v>
      </c>
      <c r="C242" s="4" t="s">
        <v>231</v>
      </c>
      <c r="D242" s="3" t="s">
        <v>16</v>
      </c>
      <c r="E242" s="5" t="s">
        <v>21</v>
      </c>
      <c r="F242" s="6">
        <v>41548</v>
      </c>
      <c r="G242" s="7">
        <v>42776</v>
      </c>
      <c r="H242" s="3" t="s">
        <v>18</v>
      </c>
      <c r="I242" s="3">
        <v>111</v>
      </c>
      <c r="J242" s="3">
        <v>4</v>
      </c>
      <c r="K242" s="8">
        <v>27768</v>
      </c>
      <c r="L242" s="3">
        <v>12</v>
      </c>
      <c r="M242" s="19">
        <v>23806</v>
      </c>
      <c r="N242" s="9">
        <v>12</v>
      </c>
      <c r="O242" t="str">
        <f t="shared" ca="1" si="9"/>
        <v/>
      </c>
      <c r="P242" s="17">
        <f t="shared" si="10"/>
        <v>41943</v>
      </c>
      <c r="Q242" t="str">
        <f t="shared" ca="1" si="11"/>
        <v/>
      </c>
      <c r="R242" t="s">
        <v>266</v>
      </c>
      <c r="S242">
        <v>1</v>
      </c>
    </row>
    <row r="243" spans="1:19" x14ac:dyDescent="0.25">
      <c r="A243" s="3">
        <v>5126</v>
      </c>
      <c r="B243" s="4" t="s">
        <v>232</v>
      </c>
      <c r="C243" s="4" t="s">
        <v>233</v>
      </c>
      <c r="D243" s="3" t="s">
        <v>16</v>
      </c>
      <c r="E243" s="5" t="s">
        <v>17</v>
      </c>
      <c r="F243" s="6">
        <v>41564</v>
      </c>
      <c r="G243" s="7">
        <v>41852</v>
      </c>
      <c r="H243" s="3" t="s">
        <v>45</v>
      </c>
      <c r="I243" s="3">
        <v>139</v>
      </c>
      <c r="J243" s="3">
        <v>5</v>
      </c>
      <c r="K243" s="8">
        <v>32351</v>
      </c>
      <c r="L243" s="3">
        <v>12</v>
      </c>
      <c r="M243" s="19">
        <v>21243</v>
      </c>
      <c r="N243" s="9">
        <v>24</v>
      </c>
      <c r="O243" t="str">
        <f t="shared" ca="1" si="9"/>
        <v/>
      </c>
      <c r="P243" s="17">
        <f t="shared" si="10"/>
        <v>42308</v>
      </c>
      <c r="Q243" t="str">
        <f t="shared" ca="1" si="11"/>
        <v/>
      </c>
      <c r="R243" t="s">
        <v>266</v>
      </c>
      <c r="S243">
        <v>1</v>
      </c>
    </row>
    <row r="244" spans="1:19" x14ac:dyDescent="0.25">
      <c r="A244" s="3">
        <v>15730</v>
      </c>
      <c r="B244" s="4" t="s">
        <v>234</v>
      </c>
      <c r="C244" s="4" t="s">
        <v>235</v>
      </c>
      <c r="D244" s="3" t="s">
        <v>16</v>
      </c>
      <c r="E244" s="5" t="s">
        <v>25</v>
      </c>
      <c r="F244" s="6">
        <v>41640</v>
      </c>
      <c r="G244" s="7">
        <v>42277</v>
      </c>
      <c r="H244" s="3" t="s">
        <v>41</v>
      </c>
      <c r="I244" s="3">
        <v>135</v>
      </c>
      <c r="J244" s="3">
        <v>5</v>
      </c>
      <c r="K244" s="8">
        <v>19319</v>
      </c>
      <c r="L244" s="3">
        <v>12</v>
      </c>
      <c r="M244" s="19">
        <v>18208</v>
      </c>
      <c r="N244" s="9">
        <v>0</v>
      </c>
      <c r="O244" t="str">
        <f t="shared" ca="1" si="9"/>
        <v/>
      </c>
      <c r="P244" s="17">
        <f t="shared" si="10"/>
        <v>41670</v>
      </c>
      <c r="Q244" t="str">
        <f t="shared" ca="1" si="11"/>
        <v/>
      </c>
      <c r="R244" t="s">
        <v>266</v>
      </c>
      <c r="S244">
        <v>1</v>
      </c>
    </row>
    <row r="245" spans="1:19" x14ac:dyDescent="0.25">
      <c r="A245" s="3">
        <v>15762</v>
      </c>
      <c r="B245" s="4" t="s">
        <v>236</v>
      </c>
      <c r="C245" s="4" t="s">
        <v>237</v>
      </c>
      <c r="D245" s="3" t="s">
        <v>16</v>
      </c>
      <c r="E245" s="5" t="s">
        <v>21</v>
      </c>
      <c r="F245" s="6">
        <v>41640</v>
      </c>
      <c r="G245" s="7">
        <v>42283</v>
      </c>
      <c r="H245" s="3" t="s">
        <v>38</v>
      </c>
      <c r="I245" s="3">
        <v>107</v>
      </c>
      <c r="J245" s="3">
        <v>4</v>
      </c>
      <c r="K245" s="8">
        <v>29226</v>
      </c>
      <c r="L245" s="3">
        <v>13</v>
      </c>
      <c r="M245" s="19">
        <v>35273</v>
      </c>
      <c r="N245" s="9">
        <v>12</v>
      </c>
      <c r="O245" t="str">
        <f t="shared" ca="1" si="9"/>
        <v/>
      </c>
      <c r="P245" s="17">
        <f t="shared" si="10"/>
        <v>42035</v>
      </c>
      <c r="Q245" t="str">
        <f t="shared" ca="1" si="11"/>
        <v/>
      </c>
      <c r="R245" t="s">
        <v>266</v>
      </c>
      <c r="S245">
        <v>1</v>
      </c>
    </row>
    <row r="246" spans="1:19" x14ac:dyDescent="0.25">
      <c r="A246" s="3">
        <v>4825</v>
      </c>
      <c r="B246" s="4" t="s">
        <v>232</v>
      </c>
      <c r="C246" s="4" t="s">
        <v>233</v>
      </c>
      <c r="D246" s="3" t="s">
        <v>16</v>
      </c>
      <c r="E246" s="5" t="s">
        <v>21</v>
      </c>
      <c r="F246" s="6">
        <v>41640</v>
      </c>
      <c r="G246" s="7">
        <v>54789</v>
      </c>
      <c r="H246" s="3" t="s">
        <v>45</v>
      </c>
      <c r="I246" s="3">
        <v>146</v>
      </c>
      <c r="J246" s="3">
        <v>0</v>
      </c>
      <c r="K246" s="8">
        <v>18907</v>
      </c>
      <c r="L246" s="3">
        <v>14</v>
      </c>
      <c r="M246" s="19">
        <v>28091</v>
      </c>
      <c r="N246" s="9">
        <v>12</v>
      </c>
      <c r="O246" t="str">
        <f t="shared" ca="1" si="9"/>
        <v>Ve stavu</v>
      </c>
      <c r="P246" s="17">
        <f t="shared" si="10"/>
        <v>42035</v>
      </c>
      <c r="Q246" t="str">
        <f t="shared" ca="1" si="11"/>
        <v>N</v>
      </c>
      <c r="R246" t="s">
        <v>266</v>
      </c>
      <c r="S246">
        <v>1</v>
      </c>
    </row>
    <row r="247" spans="1:19" x14ac:dyDescent="0.25">
      <c r="A247" s="3">
        <v>4642</v>
      </c>
      <c r="B247" s="4" t="s">
        <v>163</v>
      </c>
      <c r="C247" s="4" t="s">
        <v>164</v>
      </c>
      <c r="D247" s="3" t="s">
        <v>16</v>
      </c>
      <c r="E247" s="5" t="s">
        <v>21</v>
      </c>
      <c r="F247" s="6">
        <v>41703</v>
      </c>
      <c r="G247" s="7">
        <v>42017</v>
      </c>
      <c r="H247" s="3" t="s">
        <v>18</v>
      </c>
      <c r="I247" s="3">
        <v>152</v>
      </c>
      <c r="J247" s="3">
        <v>2</v>
      </c>
      <c r="K247" s="8">
        <v>26294</v>
      </c>
      <c r="L247" s="3">
        <v>12</v>
      </c>
      <c r="M247" s="19">
        <v>25129</v>
      </c>
      <c r="N247" s="9">
        <v>1</v>
      </c>
      <c r="O247" t="str">
        <f t="shared" ca="1" si="9"/>
        <v/>
      </c>
      <c r="P247" s="17">
        <f t="shared" si="10"/>
        <v>41759</v>
      </c>
      <c r="Q247" t="str">
        <f t="shared" ca="1" si="11"/>
        <v/>
      </c>
      <c r="R247" t="s">
        <v>266</v>
      </c>
      <c r="S247">
        <v>1</v>
      </c>
    </row>
    <row r="248" spans="1:19" x14ac:dyDescent="0.25">
      <c r="A248" s="3">
        <v>16119</v>
      </c>
      <c r="B248" s="4" t="s">
        <v>238</v>
      </c>
      <c r="C248" s="4" t="s">
        <v>239</v>
      </c>
      <c r="D248" s="3" t="s">
        <v>16</v>
      </c>
      <c r="E248" s="5" t="s">
        <v>21</v>
      </c>
      <c r="F248" s="6">
        <v>41760</v>
      </c>
      <c r="G248" s="7">
        <v>42277</v>
      </c>
      <c r="H248" s="3" t="s">
        <v>54</v>
      </c>
      <c r="I248" s="3">
        <v>109</v>
      </c>
      <c r="J248" s="3">
        <v>2</v>
      </c>
      <c r="K248" s="8">
        <v>34100</v>
      </c>
      <c r="L248" s="3">
        <v>10</v>
      </c>
      <c r="M248" s="19">
        <v>22300</v>
      </c>
      <c r="N248" s="9">
        <v>0</v>
      </c>
      <c r="O248" t="str">
        <f t="shared" ca="1" si="9"/>
        <v/>
      </c>
      <c r="P248" s="17">
        <f t="shared" si="10"/>
        <v>41790</v>
      </c>
      <c r="Q248" t="str">
        <f t="shared" ca="1" si="11"/>
        <v/>
      </c>
      <c r="R248" t="s">
        <v>266</v>
      </c>
      <c r="S248">
        <v>1</v>
      </c>
    </row>
    <row r="249" spans="1:19" x14ac:dyDescent="0.25">
      <c r="A249" s="3">
        <v>3670</v>
      </c>
      <c r="B249" s="4" t="s">
        <v>140</v>
      </c>
      <c r="C249" s="4" t="s">
        <v>68</v>
      </c>
      <c r="D249" s="3" t="s">
        <v>16</v>
      </c>
      <c r="E249" s="5" t="s">
        <v>17</v>
      </c>
      <c r="F249" s="6">
        <v>41760</v>
      </c>
      <c r="G249" s="7">
        <v>42774</v>
      </c>
      <c r="H249" s="3" t="s">
        <v>18</v>
      </c>
      <c r="I249" s="3">
        <v>114</v>
      </c>
      <c r="J249" s="3">
        <v>5</v>
      </c>
      <c r="K249" s="8">
        <v>27629</v>
      </c>
      <c r="L249" s="3">
        <v>12</v>
      </c>
      <c r="M249" s="19">
        <v>26061</v>
      </c>
      <c r="N249" s="9">
        <v>1</v>
      </c>
      <c r="O249" t="str">
        <f t="shared" ca="1" si="9"/>
        <v/>
      </c>
      <c r="P249" s="17">
        <f t="shared" si="10"/>
        <v>41820</v>
      </c>
      <c r="Q249" t="str">
        <f t="shared" ca="1" si="11"/>
        <v/>
      </c>
      <c r="R249" t="s">
        <v>266</v>
      </c>
      <c r="S249">
        <v>1</v>
      </c>
    </row>
    <row r="250" spans="1:19" x14ac:dyDescent="0.25">
      <c r="A250" s="3">
        <v>16507</v>
      </c>
      <c r="B250" s="4" t="s">
        <v>240</v>
      </c>
      <c r="C250" s="4" t="s">
        <v>241</v>
      </c>
      <c r="D250" s="3" t="s">
        <v>16</v>
      </c>
      <c r="E250" s="5" t="s">
        <v>17</v>
      </c>
      <c r="F250" s="6">
        <v>41791</v>
      </c>
      <c r="G250" s="7">
        <v>42399</v>
      </c>
      <c r="H250" s="3" t="s">
        <v>76</v>
      </c>
      <c r="I250" s="3">
        <v>105</v>
      </c>
      <c r="J250" s="3">
        <v>3</v>
      </c>
      <c r="K250" s="8">
        <v>25145</v>
      </c>
      <c r="L250" s="3">
        <v>16</v>
      </c>
      <c r="M250" s="19">
        <v>89638</v>
      </c>
      <c r="N250" s="9">
        <v>24</v>
      </c>
      <c r="O250" t="str">
        <f t="shared" ca="1" si="9"/>
        <v/>
      </c>
      <c r="P250" s="17">
        <f t="shared" si="10"/>
        <v>42551</v>
      </c>
      <c r="Q250" t="str">
        <f t="shared" ca="1" si="11"/>
        <v/>
      </c>
      <c r="R250" t="s">
        <v>266</v>
      </c>
      <c r="S250">
        <v>1</v>
      </c>
    </row>
    <row r="251" spans="1:19" x14ac:dyDescent="0.25">
      <c r="A251" s="3">
        <v>17436</v>
      </c>
      <c r="B251" s="4" t="s">
        <v>242</v>
      </c>
      <c r="C251" s="4" t="s">
        <v>243</v>
      </c>
      <c r="D251" s="3" t="s">
        <v>16</v>
      </c>
      <c r="E251" s="5" t="s">
        <v>25</v>
      </c>
      <c r="F251" s="6">
        <v>41829</v>
      </c>
      <c r="G251" s="7">
        <v>42397</v>
      </c>
      <c r="H251" s="3" t="s">
        <v>45</v>
      </c>
      <c r="I251" s="3">
        <v>142</v>
      </c>
      <c r="J251" s="3">
        <v>1</v>
      </c>
      <c r="K251" s="8">
        <v>18187</v>
      </c>
      <c r="L251" s="3">
        <v>14</v>
      </c>
      <c r="M251" s="19">
        <v>33669</v>
      </c>
      <c r="N251" s="9">
        <v>3</v>
      </c>
      <c r="O251" t="str">
        <f t="shared" ca="1" si="9"/>
        <v/>
      </c>
      <c r="P251" s="17">
        <f t="shared" si="10"/>
        <v>41943</v>
      </c>
      <c r="Q251" t="str">
        <f t="shared" ca="1" si="11"/>
        <v/>
      </c>
      <c r="R251" t="s">
        <v>266</v>
      </c>
      <c r="S251">
        <v>1</v>
      </c>
    </row>
    <row r="252" spans="1:19" x14ac:dyDescent="0.25">
      <c r="A252" s="3">
        <v>16735</v>
      </c>
      <c r="B252" s="4" t="s">
        <v>244</v>
      </c>
      <c r="C252" s="4" t="s">
        <v>245</v>
      </c>
      <c r="D252" s="3" t="s">
        <v>16</v>
      </c>
      <c r="E252" s="5" t="s">
        <v>17</v>
      </c>
      <c r="F252" s="6">
        <v>41883</v>
      </c>
      <c r="G252" s="7">
        <v>42426</v>
      </c>
      <c r="H252" s="3" t="s">
        <v>28</v>
      </c>
      <c r="I252" s="3">
        <v>139</v>
      </c>
      <c r="J252" s="3">
        <v>5</v>
      </c>
      <c r="K252" s="8">
        <v>16927</v>
      </c>
      <c r="L252" s="3">
        <v>12</v>
      </c>
      <c r="M252" s="19">
        <v>14678</v>
      </c>
      <c r="N252" s="9">
        <v>24</v>
      </c>
      <c r="O252" t="str">
        <f t="shared" ca="1" si="9"/>
        <v/>
      </c>
      <c r="P252" s="17">
        <f t="shared" si="10"/>
        <v>42643</v>
      </c>
      <c r="Q252" t="str">
        <f t="shared" ca="1" si="11"/>
        <v/>
      </c>
      <c r="R252" t="s">
        <v>266</v>
      </c>
      <c r="S252">
        <v>1</v>
      </c>
    </row>
    <row r="253" spans="1:19" x14ac:dyDescent="0.25">
      <c r="A253" s="3">
        <v>18123</v>
      </c>
      <c r="B253" s="4" t="s">
        <v>240</v>
      </c>
      <c r="C253" s="4" t="s">
        <v>246</v>
      </c>
      <c r="D253" s="3" t="s">
        <v>16</v>
      </c>
      <c r="E253" s="5" t="s">
        <v>25</v>
      </c>
      <c r="F253" s="6">
        <v>41913</v>
      </c>
      <c r="G253" s="7">
        <v>42342</v>
      </c>
      <c r="H253" s="3" t="s">
        <v>38</v>
      </c>
      <c r="I253" s="3">
        <v>132</v>
      </c>
      <c r="J253" s="3">
        <v>1</v>
      </c>
      <c r="K253" s="8">
        <v>18565</v>
      </c>
      <c r="L253" s="3">
        <v>12</v>
      </c>
      <c r="M253" s="19">
        <v>24564</v>
      </c>
      <c r="N253" s="9">
        <v>12</v>
      </c>
      <c r="O253" t="str">
        <f t="shared" ca="1" si="9"/>
        <v/>
      </c>
      <c r="P253" s="17">
        <f t="shared" si="10"/>
        <v>42308</v>
      </c>
      <c r="Q253" t="str">
        <f t="shared" ca="1" si="11"/>
        <v/>
      </c>
      <c r="R253" t="s">
        <v>266</v>
      </c>
      <c r="S253">
        <v>1</v>
      </c>
    </row>
    <row r="254" spans="1:19" x14ac:dyDescent="0.25">
      <c r="A254" s="3">
        <v>198</v>
      </c>
      <c r="B254" s="4" t="s">
        <v>247</v>
      </c>
      <c r="C254" s="4" t="s">
        <v>248</v>
      </c>
      <c r="D254" s="3" t="s">
        <v>16</v>
      </c>
      <c r="E254" s="5" t="s">
        <v>21</v>
      </c>
      <c r="F254" s="6">
        <v>41944</v>
      </c>
      <c r="G254" s="7">
        <v>42338</v>
      </c>
      <c r="H254" s="3" t="s">
        <v>45</v>
      </c>
      <c r="I254" s="3">
        <v>145</v>
      </c>
      <c r="J254" s="3">
        <v>1</v>
      </c>
      <c r="K254" s="8">
        <v>31883</v>
      </c>
      <c r="L254" s="3">
        <v>13</v>
      </c>
      <c r="M254" s="19">
        <v>18139</v>
      </c>
      <c r="N254" s="9">
        <v>24</v>
      </c>
      <c r="O254" t="str">
        <f t="shared" ca="1" si="9"/>
        <v/>
      </c>
      <c r="P254" s="17">
        <f t="shared" si="10"/>
        <v>42704</v>
      </c>
      <c r="Q254" t="str">
        <f t="shared" ca="1" si="11"/>
        <v/>
      </c>
      <c r="R254" t="s">
        <v>266</v>
      </c>
      <c r="S254">
        <v>1</v>
      </c>
    </row>
    <row r="255" spans="1:19" x14ac:dyDescent="0.25">
      <c r="A255" s="3">
        <v>16927</v>
      </c>
      <c r="B255" s="4" t="s">
        <v>249</v>
      </c>
      <c r="C255" s="4" t="s">
        <v>250</v>
      </c>
      <c r="D255" s="3" t="s">
        <v>16</v>
      </c>
      <c r="E255" s="5" t="s">
        <v>21</v>
      </c>
      <c r="F255" s="6">
        <v>41944</v>
      </c>
      <c r="G255" s="7">
        <v>42428</v>
      </c>
      <c r="H255" s="3" t="s">
        <v>22</v>
      </c>
      <c r="I255" s="3">
        <v>158</v>
      </c>
      <c r="J255" s="3">
        <v>2</v>
      </c>
      <c r="K255" s="8">
        <v>30906</v>
      </c>
      <c r="L255" s="3">
        <v>10</v>
      </c>
      <c r="M255" s="19">
        <v>21000</v>
      </c>
      <c r="N255" s="9">
        <v>12</v>
      </c>
      <c r="O255" t="str">
        <f t="shared" ca="1" si="9"/>
        <v/>
      </c>
      <c r="P255" s="17">
        <f t="shared" si="10"/>
        <v>42338</v>
      </c>
      <c r="Q255" t="str">
        <f t="shared" ca="1" si="11"/>
        <v/>
      </c>
      <c r="R255" t="s">
        <v>266</v>
      </c>
      <c r="S255">
        <v>1</v>
      </c>
    </row>
    <row r="256" spans="1:19" x14ac:dyDescent="0.25">
      <c r="A256" s="3">
        <v>17197</v>
      </c>
      <c r="B256" s="4" t="s">
        <v>247</v>
      </c>
      <c r="C256" s="4" t="s">
        <v>251</v>
      </c>
      <c r="D256" s="3" t="s">
        <v>16</v>
      </c>
      <c r="E256" s="5" t="s">
        <v>25</v>
      </c>
      <c r="F256" s="6">
        <v>42005</v>
      </c>
      <c r="G256" s="7">
        <v>42415</v>
      </c>
      <c r="H256" s="3" t="s">
        <v>38</v>
      </c>
      <c r="I256" s="3">
        <v>134</v>
      </c>
      <c r="J256" s="3">
        <v>0</v>
      </c>
      <c r="K256" s="8">
        <v>25253</v>
      </c>
      <c r="L256" s="3">
        <v>13</v>
      </c>
      <c r="M256" s="19">
        <v>19199</v>
      </c>
      <c r="N256" s="9">
        <v>3</v>
      </c>
      <c r="O256" t="str">
        <f t="shared" ca="1" si="9"/>
        <v/>
      </c>
      <c r="P256" s="17">
        <f t="shared" si="10"/>
        <v>42124</v>
      </c>
      <c r="Q256" t="str">
        <f t="shared" ca="1" si="11"/>
        <v/>
      </c>
      <c r="R256" t="s">
        <v>266</v>
      </c>
      <c r="S256">
        <v>1</v>
      </c>
    </row>
    <row r="257" spans="1:19" x14ac:dyDescent="0.25">
      <c r="A257" s="3">
        <v>15481</v>
      </c>
      <c r="B257" s="4" t="s">
        <v>252</v>
      </c>
      <c r="C257" s="4" t="s">
        <v>253</v>
      </c>
      <c r="D257" s="3" t="s">
        <v>16</v>
      </c>
      <c r="E257" s="5" t="s">
        <v>25</v>
      </c>
      <c r="F257" s="6">
        <v>42370</v>
      </c>
      <c r="G257" s="7">
        <v>42437</v>
      </c>
      <c r="H257" s="3" t="s">
        <v>45</v>
      </c>
      <c r="I257" s="3">
        <v>110</v>
      </c>
      <c r="J257" s="3">
        <v>2</v>
      </c>
      <c r="K257" s="8">
        <v>35671</v>
      </c>
      <c r="L257" s="3">
        <v>10</v>
      </c>
      <c r="M257" s="19">
        <v>18000</v>
      </c>
      <c r="N257" s="9">
        <v>3</v>
      </c>
      <c r="O257" t="str">
        <f t="shared" ca="1" si="9"/>
        <v/>
      </c>
      <c r="P257" s="17">
        <f t="shared" si="10"/>
        <v>42490</v>
      </c>
      <c r="Q257" t="str">
        <f t="shared" ca="1" si="11"/>
        <v/>
      </c>
      <c r="R257" t="s">
        <v>266</v>
      </c>
      <c r="S257">
        <v>1</v>
      </c>
    </row>
    <row r="258" spans="1:19" x14ac:dyDescent="0.25">
      <c r="H258" s="3" t="s">
        <v>45</v>
      </c>
      <c r="O258" t="s">
        <v>268</v>
      </c>
      <c r="R258" t="s">
        <v>259</v>
      </c>
      <c r="S258" s="16">
        <v>22</v>
      </c>
    </row>
    <row r="259" spans="1:19" x14ac:dyDescent="0.25">
      <c r="H259" s="14" t="s">
        <v>22</v>
      </c>
      <c r="O259" t="s">
        <v>268</v>
      </c>
      <c r="R259" t="s">
        <v>259</v>
      </c>
      <c r="S259" s="16">
        <v>20</v>
      </c>
    </row>
    <row r="260" spans="1:19" x14ac:dyDescent="0.25">
      <c r="H260" s="14" t="s">
        <v>28</v>
      </c>
      <c r="O260" t="s">
        <v>268</v>
      </c>
      <c r="R260" t="s">
        <v>259</v>
      </c>
      <c r="S260" s="16">
        <v>25</v>
      </c>
    </row>
    <row r="261" spans="1:19" x14ac:dyDescent="0.25">
      <c r="H261" s="3" t="s">
        <v>38</v>
      </c>
      <c r="O261" t="s">
        <v>268</v>
      </c>
      <c r="R261" t="s">
        <v>259</v>
      </c>
      <c r="S261" s="16">
        <v>32</v>
      </c>
    </row>
    <row r="262" spans="1:19" x14ac:dyDescent="0.25">
      <c r="H262" s="14" t="s">
        <v>18</v>
      </c>
      <c r="O262" t="s">
        <v>268</v>
      </c>
      <c r="R262" t="s">
        <v>259</v>
      </c>
      <c r="S262" s="16">
        <v>42</v>
      </c>
    </row>
    <row r="263" spans="1:19" x14ac:dyDescent="0.25">
      <c r="H263" s="14" t="s">
        <v>76</v>
      </c>
      <c r="O263" t="s">
        <v>268</v>
      </c>
      <c r="R263" t="s">
        <v>259</v>
      </c>
      <c r="S263" s="16">
        <v>14</v>
      </c>
    </row>
    <row r="264" spans="1:19" x14ac:dyDescent="0.25">
      <c r="H264" s="14" t="s">
        <v>73</v>
      </c>
      <c r="O264" t="s">
        <v>268</v>
      </c>
      <c r="R264" t="s">
        <v>259</v>
      </c>
      <c r="S264" s="16">
        <v>12</v>
      </c>
    </row>
    <row r="265" spans="1:19" x14ac:dyDescent="0.25">
      <c r="H265" s="14" t="s">
        <v>41</v>
      </c>
      <c r="O265" t="s">
        <v>268</v>
      </c>
      <c r="R265" t="s">
        <v>259</v>
      </c>
      <c r="S265" s="16">
        <v>10</v>
      </c>
    </row>
    <row r="266" spans="1:19" x14ac:dyDescent="0.25">
      <c r="H266" s="3" t="s">
        <v>54</v>
      </c>
      <c r="O266" t="s">
        <v>268</v>
      </c>
      <c r="R266" t="s">
        <v>259</v>
      </c>
      <c r="S266" s="16">
        <v>10</v>
      </c>
    </row>
    <row r="267" spans="1:19" x14ac:dyDescent="0.25">
      <c r="H267" s="15" t="s">
        <v>210</v>
      </c>
      <c r="O267" t="s">
        <v>268</v>
      </c>
      <c r="R267" t="s">
        <v>259</v>
      </c>
      <c r="S267" s="16">
        <v>1</v>
      </c>
    </row>
  </sheetData>
  <autoFilter ref="A1:N257">
    <sortState ref="A2:N257">
      <sortCondition ref="F1:F257"/>
    </sortState>
  </autoFilter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15"/>
  <sheetViews>
    <sheetView workbookViewId="0">
      <selection activeCell="J29" sqref="J29"/>
    </sheetView>
  </sheetViews>
  <sheetFormatPr defaultRowHeight="15" x14ac:dyDescent="0.25"/>
  <cols>
    <col min="1" max="1" width="16.42578125" bestFit="1" customWidth="1"/>
    <col min="2" max="2" width="17.5703125" bestFit="1" customWidth="1"/>
    <col min="3" max="3" width="7.140625" bestFit="1" customWidth="1"/>
    <col min="4" max="4" width="14.42578125" bestFit="1" customWidth="1"/>
  </cols>
  <sheetData>
    <row r="1" spans="1:5" x14ac:dyDescent="0.25">
      <c r="A1" s="24" t="s">
        <v>261</v>
      </c>
      <c r="B1" t="s">
        <v>268</v>
      </c>
    </row>
    <row r="3" spans="1:5" x14ac:dyDescent="0.25">
      <c r="A3" s="24" t="s">
        <v>273</v>
      </c>
      <c r="B3" s="24" t="s">
        <v>271</v>
      </c>
    </row>
    <row r="4" spans="1:5" x14ac:dyDescent="0.25">
      <c r="A4" s="24" t="s">
        <v>269</v>
      </c>
      <c r="B4" t="s">
        <v>259</v>
      </c>
      <c r="C4" t="s">
        <v>266</v>
      </c>
      <c r="D4" t="s">
        <v>270</v>
      </c>
    </row>
    <row r="5" spans="1:5" x14ac:dyDescent="0.25">
      <c r="A5" s="25" t="s">
        <v>54</v>
      </c>
      <c r="B5" s="11">
        <v>10</v>
      </c>
      <c r="C5" s="11">
        <v>8</v>
      </c>
      <c r="D5" s="11">
        <v>18</v>
      </c>
      <c r="E5">
        <f>C5-B5</f>
        <v>-2</v>
      </c>
    </row>
    <row r="6" spans="1:5" x14ac:dyDescent="0.25">
      <c r="A6" s="25" t="s">
        <v>76</v>
      </c>
      <c r="B6" s="11">
        <v>14</v>
      </c>
      <c r="C6" s="11">
        <v>13</v>
      </c>
      <c r="D6" s="11">
        <v>27</v>
      </c>
      <c r="E6">
        <f t="shared" ref="E6:E15" si="0">C6-B6</f>
        <v>-1</v>
      </c>
    </row>
    <row r="7" spans="1:5" x14ac:dyDescent="0.25">
      <c r="A7" s="25" t="s">
        <v>22</v>
      </c>
      <c r="B7" s="11">
        <v>20</v>
      </c>
      <c r="C7" s="11">
        <v>29</v>
      </c>
      <c r="D7" s="11">
        <v>49</v>
      </c>
      <c r="E7">
        <f t="shared" si="0"/>
        <v>9</v>
      </c>
    </row>
    <row r="8" spans="1:5" x14ac:dyDescent="0.25">
      <c r="A8" s="25" t="s">
        <v>210</v>
      </c>
      <c r="B8" s="11">
        <v>1</v>
      </c>
      <c r="C8" s="11">
        <v>1</v>
      </c>
      <c r="D8" s="11">
        <v>2</v>
      </c>
      <c r="E8">
        <f t="shared" si="0"/>
        <v>0</v>
      </c>
    </row>
    <row r="9" spans="1:5" x14ac:dyDescent="0.25">
      <c r="A9" s="25" t="s">
        <v>28</v>
      </c>
      <c r="B9" s="11">
        <v>25</v>
      </c>
      <c r="C9" s="11">
        <v>29</v>
      </c>
      <c r="D9" s="11">
        <v>54</v>
      </c>
      <c r="E9">
        <f t="shared" si="0"/>
        <v>4</v>
      </c>
    </row>
    <row r="10" spans="1:5" x14ac:dyDescent="0.25">
      <c r="A10" s="25" t="s">
        <v>73</v>
      </c>
      <c r="B10" s="11">
        <v>12</v>
      </c>
      <c r="C10" s="11">
        <v>10</v>
      </c>
      <c r="D10" s="11">
        <v>22</v>
      </c>
      <c r="E10">
        <f t="shared" si="0"/>
        <v>-2</v>
      </c>
    </row>
    <row r="11" spans="1:5" x14ac:dyDescent="0.25">
      <c r="A11" s="25" t="s">
        <v>45</v>
      </c>
      <c r="B11" s="11">
        <v>22</v>
      </c>
      <c r="C11" s="11">
        <v>23</v>
      </c>
      <c r="D11" s="11">
        <v>45</v>
      </c>
      <c r="E11">
        <f t="shared" si="0"/>
        <v>1</v>
      </c>
    </row>
    <row r="12" spans="1:5" x14ac:dyDescent="0.25">
      <c r="A12" s="25" t="s">
        <v>41</v>
      </c>
      <c r="B12" s="11">
        <v>10</v>
      </c>
      <c r="C12" s="11">
        <v>9</v>
      </c>
      <c r="D12" s="11">
        <v>19</v>
      </c>
      <c r="E12">
        <f t="shared" si="0"/>
        <v>-1</v>
      </c>
    </row>
    <row r="13" spans="1:5" x14ac:dyDescent="0.25">
      <c r="A13" s="25" t="s">
        <v>38</v>
      </c>
      <c r="B13" s="11">
        <v>32</v>
      </c>
      <c r="C13" s="11">
        <v>29</v>
      </c>
      <c r="D13" s="11">
        <v>61</v>
      </c>
      <c r="E13">
        <f t="shared" si="0"/>
        <v>-3</v>
      </c>
    </row>
    <row r="14" spans="1:5" x14ac:dyDescent="0.25">
      <c r="A14" s="25" t="s">
        <v>18</v>
      </c>
      <c r="B14" s="11">
        <v>42</v>
      </c>
      <c r="C14" s="11">
        <v>37</v>
      </c>
      <c r="D14" s="11">
        <v>79</v>
      </c>
      <c r="E14">
        <f t="shared" si="0"/>
        <v>-5</v>
      </c>
    </row>
    <row r="15" spans="1:5" x14ac:dyDescent="0.25">
      <c r="A15" s="25" t="s">
        <v>270</v>
      </c>
      <c r="B15" s="11">
        <v>188</v>
      </c>
      <c r="C15" s="11">
        <v>188</v>
      </c>
      <c r="D15" s="11">
        <v>376</v>
      </c>
      <c r="E15">
        <f t="shared" si="0"/>
        <v>0</v>
      </c>
    </row>
  </sheetData>
  <conditionalFormatting sqref="E5:E1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{5027D7C0-7D49-4F23-9C3C-F75EDB509E77}</x14:id>
        </ext>
      </extLst>
    </cfRule>
  </conditionalFormatting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027D7C0-7D49-4F23-9C3C-F75EDB509E7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E5:E15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Data </vt:lpstr>
      <vt:lpstr>DataPodklad</vt:lpstr>
      <vt:lpstr>Data  zaklad</vt:lpstr>
      <vt:lpstr>Statistika</vt:lpstr>
      <vt:lpstr>Data  (3)</vt:lpstr>
      <vt:lpstr>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2017-09-10T13:23:31Z</dcterms:created>
  <dcterms:modified xsi:type="dcterms:W3CDTF">2017-11-12T14:52:45Z</dcterms:modified>
</cp:coreProperties>
</file>